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R:\RRHH\PROCESSOS SELECTIUS\EXERCICI 2025\2 OPERARI OFICI LF X2024003344\"/>
    </mc:Choice>
  </mc:AlternateContent>
  <xr:revisionPtr revIDLastSave="0" documentId="13_ncr:1_{A4A50B47-DC94-4999-AB69-83CA717DF9F3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UTOVALORACIO MERITS" sheetId="1" r:id="rId1"/>
  </sheets>
  <definedNames>
    <definedName name="_ftn1" localSheetId="0">'AUTOVALORACIO MERITS'!#REF!</definedName>
    <definedName name="_ftnref1" localSheetId="0">'AUTOVALORACIO MERITS'!#REF!</definedName>
    <definedName name="_xlnm.Print_Area" localSheetId="0">'AUTOVALORACIO MERITS'!$A$1:$I$152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24" i="1" l="1"/>
  <c r="J143" i="1"/>
  <c r="I143" i="1" l="1"/>
  <c r="I144" i="1" s="1"/>
  <c r="I135" i="1" s="1"/>
  <c r="J132" i="1"/>
  <c r="I132" i="1" s="1"/>
  <c r="I133" i="1" s="1"/>
  <c r="I127" i="1" s="1"/>
  <c r="I117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H47" i="1"/>
  <c r="H46" i="1"/>
  <c r="H45" i="1"/>
  <c r="H44" i="1"/>
  <c r="H43" i="1"/>
  <c r="H42" i="1"/>
  <c r="H41" i="1"/>
  <c r="H33" i="1"/>
  <c r="H32" i="1"/>
  <c r="H31" i="1"/>
  <c r="H30" i="1"/>
  <c r="H29" i="1"/>
  <c r="H28" i="1"/>
  <c r="H27" i="1"/>
  <c r="I115" i="1" l="1"/>
  <c r="I50" i="1" s="1"/>
  <c r="H34" i="1"/>
  <c r="I32" i="1" s="1"/>
  <c r="I33" i="1" s="1"/>
  <c r="I34" i="1" s="1"/>
  <c r="H48" i="1"/>
  <c r="I46" i="1" s="1"/>
  <c r="I47" i="1" s="1"/>
  <c r="I48" i="1" s="1"/>
  <c r="I125" i="1"/>
  <c r="I20" i="1" l="1"/>
  <c r="H18" i="1" s="1"/>
</calcChain>
</file>

<file path=xl/sharedStrings.xml><?xml version="1.0" encoding="utf-8"?>
<sst xmlns="http://schemas.openxmlformats.org/spreadsheetml/2006/main" count="85" uniqueCount="60">
  <si>
    <t>(Cal presentar aquest document en format excel)</t>
  </si>
  <si>
    <t>Relació de documents acreditatius de mèrits al·legats (autovaloració)</t>
  </si>
  <si>
    <r>
      <rPr>
        <sz val="8"/>
        <color rgb="FF000000"/>
        <rFont val="Verdana"/>
        <family val="2"/>
        <charset val="1"/>
      </rPr>
      <t>L’òrgan de selecció obrirà un període de presentació de la documentació dels mèrits, un cop iniciat el procés selectiu i prèviament a la fase de concurs, el qual serà publicat al tauler d’edictes electrònic. Tot i així, només es comptabilitzaran els mèrits al·legats dels quals ja s’estigui en possessió en la data de finalització de la presentació de sol·licituds de participació en el procés selectiu, i mai els que s’hagin meritat amb posterioritat a aquesta data.</t>
    </r>
    <r>
      <rPr>
        <b/>
        <sz val="8"/>
        <color rgb="FF000000"/>
        <rFont val="Verdana"/>
        <family val="2"/>
        <charset val="1"/>
      </rPr>
      <t xml:space="preserve"> Únicament es valoraran els mèrits correctament detallats en aquesta relació.</t>
    </r>
  </si>
  <si>
    <t xml:space="preserve">Només heu d'emplenar les cel·les ombrejades en color blau. </t>
  </si>
  <si>
    <t>Convocatòria</t>
  </si>
  <si>
    <t>Expedient</t>
  </si>
  <si>
    <t>Codi plaça</t>
  </si>
  <si>
    <t>Nom i cognoms</t>
  </si>
  <si>
    <t>DNI</t>
  </si>
  <si>
    <t>Total puntuació :</t>
  </si>
  <si>
    <r>
      <rPr>
        <b/>
        <sz val="10"/>
        <rFont val="Verdana"/>
        <family val="2"/>
        <charset val="1"/>
      </rPr>
      <t>8.1. EXPERIÈNCIA PROFESSIONAL</t>
    </r>
    <r>
      <rPr>
        <sz val="10"/>
        <rFont val="Verdana"/>
        <family val="2"/>
        <charset val="1"/>
      </rPr>
      <t xml:space="preserve"> (puntuació màxima 6 punts)</t>
    </r>
  </si>
  <si>
    <t xml:space="preserve">TOTAL </t>
  </si>
  <si>
    <t>Institució/empresa</t>
  </si>
  <si>
    <t>Categoria</t>
  </si>
  <si>
    <t>Data inici</t>
  </si>
  <si>
    <t>Data fi</t>
  </si>
  <si>
    <t>Dies</t>
  </si>
  <si>
    <t>Total</t>
  </si>
  <si>
    <t>dd/mm/aa</t>
  </si>
  <si>
    <t>treballats</t>
  </si>
  <si>
    <t>punts</t>
  </si>
  <si>
    <r>
      <rPr>
        <sz val="9"/>
        <rFont val="Verdana"/>
        <family val="2"/>
        <charset val="1"/>
      </rPr>
      <t xml:space="preserve">b) Per serveis efectius prestats a l’empresa privada realitzant funcions pròpies objecte d’aquestes bases: </t>
    </r>
    <r>
      <rPr>
        <b/>
        <sz val="9"/>
        <rFont val="Verdana"/>
        <family val="2"/>
        <charset val="1"/>
      </rPr>
      <t>0,05</t>
    </r>
    <r>
      <rPr>
        <sz val="9"/>
        <rFont val="Verdana"/>
        <family val="2"/>
        <charset val="1"/>
      </rPr>
      <t xml:space="preserve"> punts per cada 30 dies treballats. </t>
    </r>
  </si>
  <si>
    <r>
      <rPr>
        <b/>
        <sz val="10"/>
        <rFont val="Verdana"/>
        <family val="2"/>
        <charset val="1"/>
      </rPr>
      <t xml:space="preserve">8.2. FORMACIÓ </t>
    </r>
    <r>
      <rPr>
        <sz val="10"/>
        <rFont val="Verdana"/>
        <family val="2"/>
        <charset val="1"/>
      </rPr>
      <t>(puntuació màxima 5 punts)</t>
    </r>
  </si>
  <si>
    <t>Per cursos, jornades i/o seminaris relacionats amb les tasques pròpies objecte d’aquestes bases segons l’escala següent:</t>
  </si>
  <si>
    <r>
      <rPr>
        <sz val="8"/>
        <color rgb="FF000000"/>
        <rFont val="Verdana"/>
        <family val="2"/>
        <charset val="1"/>
      </rPr>
      <t xml:space="preserve"> - Per cursos, jornades i/o seminaris de menys de 25 hores, per cadascun </t>
    </r>
    <r>
      <rPr>
        <b/>
        <sz val="8"/>
        <color rgb="FF000000"/>
        <rFont val="Verdana"/>
        <family val="2"/>
        <charset val="1"/>
      </rPr>
      <t>0,30</t>
    </r>
    <r>
      <rPr>
        <sz val="8"/>
        <color rgb="FF000000"/>
        <rFont val="Verdana"/>
        <family val="2"/>
        <charset val="1"/>
      </rPr>
      <t xml:space="preserve"> punts.</t>
    </r>
  </si>
  <si>
    <r>
      <rPr>
        <sz val="8"/>
        <color rgb="FF000000"/>
        <rFont val="Verdana"/>
        <family val="2"/>
        <charset val="1"/>
      </rPr>
      <t xml:space="preserve"> - Per cursos, jornades i/o seminaris de 25 hores a 49 hores, per cadascun </t>
    </r>
    <r>
      <rPr>
        <b/>
        <sz val="8"/>
        <color rgb="FF000000"/>
        <rFont val="Verdana"/>
        <family val="2"/>
        <charset val="1"/>
      </rPr>
      <t xml:space="preserve">0,40 </t>
    </r>
    <r>
      <rPr>
        <sz val="8"/>
        <color rgb="FF000000"/>
        <rFont val="Verdana"/>
        <family val="2"/>
        <charset val="1"/>
      </rPr>
      <t>punts.</t>
    </r>
  </si>
  <si>
    <r>
      <rPr>
        <sz val="8"/>
        <color rgb="FF000000"/>
        <rFont val="Verdana"/>
        <family val="2"/>
        <charset val="1"/>
      </rPr>
      <t xml:space="preserve"> - Per cursos, jornades i/o seminaris de 50 hores o més, per cadascun </t>
    </r>
    <r>
      <rPr>
        <b/>
        <sz val="8"/>
        <color rgb="FF000000"/>
        <rFont val="Verdana"/>
        <family val="2"/>
        <charset val="1"/>
      </rPr>
      <t>0,50</t>
    </r>
    <r>
      <rPr>
        <sz val="8"/>
        <color rgb="FF000000"/>
        <rFont val="Verdana"/>
        <family val="2"/>
        <charset val="1"/>
      </rPr>
      <t xml:space="preserve"> punts.</t>
    </r>
  </si>
  <si>
    <t>Denominació curs, jornada i/o seminari</t>
  </si>
  <si>
    <t>Centre formatiu</t>
  </si>
  <si>
    <t>Hores</t>
  </si>
  <si>
    <t>Punts</t>
  </si>
  <si>
    <r>
      <rPr>
        <b/>
        <sz val="10"/>
        <rFont val="Verdana"/>
        <family val="2"/>
        <charset val="1"/>
      </rPr>
      <t xml:space="preserve">8.3. TITULACIONS ACADÈMIQUES </t>
    </r>
    <r>
      <rPr>
        <sz val="10"/>
        <rFont val="Verdana"/>
        <family val="2"/>
        <charset val="1"/>
      </rPr>
      <t>(puntuació màxima 2 punts)</t>
    </r>
  </si>
  <si>
    <t>Tipus</t>
  </si>
  <si>
    <t>Puntuació</t>
  </si>
  <si>
    <t>Titulació</t>
  </si>
  <si>
    <t>Centre o Universitat</t>
  </si>
  <si>
    <r>
      <rPr>
        <b/>
        <sz val="10"/>
        <rFont val="Verdana"/>
        <family val="2"/>
        <charset val="1"/>
      </rPr>
      <t xml:space="preserve">8.4. CONEIXEMENTS DE LA LLENGUA CATALANA </t>
    </r>
    <r>
      <rPr>
        <sz val="10"/>
        <rFont val="Verdana"/>
        <family val="2"/>
        <charset val="1"/>
      </rPr>
      <t>(puntuació màxima 0,50 punts)</t>
    </r>
  </si>
  <si>
    <t>Es valorarà el certificat superior al nivell exigit a la convocatòria: 0,50 punts.</t>
  </si>
  <si>
    <t>Coneixements de la llengua catalana</t>
  </si>
  <si>
    <t>Certificat superior</t>
  </si>
  <si>
    <r>
      <rPr>
        <b/>
        <sz val="10"/>
        <rFont val="Verdana"/>
        <family val="2"/>
        <charset val="1"/>
      </rPr>
      <t xml:space="preserve">8.5. CERTIFICACIÓ ACTIC </t>
    </r>
    <r>
      <rPr>
        <sz val="10"/>
        <rFont val="Verdana"/>
        <family val="2"/>
        <charset val="1"/>
      </rPr>
      <t>(puntuació màxima 0,50 punts)</t>
    </r>
  </si>
  <si>
    <t>Per estar en possessió del certificat ACTIC d’acreditació de competència en tecnologia de la informació i comunicació expedit per la Generalitat de Catalunya segons l’escala següent:</t>
  </si>
  <si>
    <r>
      <rPr>
        <sz val="8"/>
        <color rgb="FF000000"/>
        <rFont val="Verdana"/>
        <family val="2"/>
        <charset val="1"/>
      </rPr>
      <t xml:space="preserve"> - Certificat de nivell bàsic ACTIC:</t>
    </r>
    <r>
      <rPr>
        <b/>
        <sz val="8"/>
        <color rgb="FF000000"/>
        <rFont val="Verdana"/>
        <family val="2"/>
        <charset val="1"/>
      </rPr>
      <t xml:space="preserve"> 0,20</t>
    </r>
    <r>
      <rPr>
        <sz val="8"/>
        <color rgb="FF000000"/>
        <rFont val="Verdana"/>
        <family val="2"/>
        <charset val="1"/>
      </rPr>
      <t xml:space="preserve"> punts.</t>
    </r>
  </si>
  <si>
    <r>
      <rPr>
        <sz val="8"/>
        <color rgb="FF000000"/>
        <rFont val="Verdana"/>
        <family val="2"/>
        <charset val="1"/>
      </rPr>
      <t xml:space="preserve"> - Certificat de nivell mitjà ACTIC:</t>
    </r>
    <r>
      <rPr>
        <b/>
        <sz val="8"/>
        <color rgb="FF000000"/>
        <rFont val="Verdana"/>
        <family val="2"/>
        <charset val="1"/>
      </rPr>
      <t xml:space="preserve"> 0,40</t>
    </r>
    <r>
      <rPr>
        <sz val="8"/>
        <color rgb="FF000000"/>
        <rFont val="Verdana"/>
        <family val="2"/>
        <charset val="1"/>
      </rPr>
      <t xml:space="preserve"> punts.</t>
    </r>
  </si>
  <si>
    <r>
      <rPr>
        <sz val="8"/>
        <color rgb="FF000000"/>
        <rFont val="Verdana"/>
        <family val="2"/>
        <charset val="1"/>
      </rPr>
      <t xml:space="preserve"> - Certificat de nivell avançat ACTIC:</t>
    </r>
    <r>
      <rPr>
        <b/>
        <sz val="8"/>
        <color rgb="FF000000"/>
        <rFont val="Verdana"/>
        <family val="2"/>
        <charset val="1"/>
      </rPr>
      <t xml:space="preserve"> 0,50</t>
    </r>
    <r>
      <rPr>
        <sz val="8"/>
        <color rgb="FF000000"/>
        <rFont val="Verdana"/>
        <family val="2"/>
        <charset val="1"/>
      </rPr>
      <t xml:space="preserve"> punts.</t>
    </r>
  </si>
  <si>
    <t>Certificat actic</t>
  </si>
  <si>
    <t>ACTIC mitjà</t>
  </si>
  <si>
    <t>ACTIC bàsic</t>
  </si>
  <si>
    <t>ACTIC avançat</t>
  </si>
  <si>
    <t>La manipulació per part de l'aspirant de les fórmules d'aquest document, suposarà l'exclusió de la persona aspirant i s'endegaran les actuacions que en Dret corresponguin.</t>
  </si>
  <si>
    <t>La instància amb la qual es presenta aquest formulari ha d’anar signada per la mateixa persona interessada i comporta alhora la signatura d’aquest document.</t>
  </si>
  <si>
    <t>Per disposar d'una titulació academàmica relacionada amb el lloc de treball (només puntuarà una titulació):</t>
  </si>
  <si>
    <t>Batxillerat o formació professional grau superior</t>
  </si>
  <si>
    <t>Grau universitari o diplomatura</t>
  </si>
  <si>
    <r>
      <t xml:space="preserve">a) Per serveis efectius prestats a l'administració pública com a empleat públic realitzant funcions pròpies objecte d'aquestes bases: </t>
    </r>
    <r>
      <rPr>
        <b/>
        <sz val="8"/>
        <rFont val="Verdana"/>
        <family val="2"/>
        <charset val="1"/>
      </rPr>
      <t xml:space="preserve">0,10 </t>
    </r>
    <r>
      <rPr>
        <sz val="8"/>
        <rFont val="Verdana"/>
        <family val="2"/>
        <charset val="1"/>
      </rPr>
      <t>punts per cada 30 dies treballats.</t>
    </r>
  </si>
  <si>
    <t>Operari Ofici</t>
  </si>
  <si>
    <t>X2024003344</t>
  </si>
  <si>
    <t>85 i 86</t>
  </si>
  <si>
    <r>
      <t xml:space="preserve"> - Batxillerat o equivalent: </t>
    </r>
    <r>
      <rPr>
        <b/>
        <sz val="8"/>
        <color rgb="FF000000"/>
        <rFont val="Verdana"/>
        <family val="2"/>
        <charset val="1"/>
      </rPr>
      <t xml:space="preserve">2 </t>
    </r>
    <r>
      <rPr>
        <sz val="8"/>
        <color rgb="FF000000"/>
        <rFont val="Verdana"/>
        <family val="2"/>
        <charset val="1"/>
      </rPr>
      <t>punts.</t>
    </r>
  </si>
  <si>
    <r>
      <t xml:space="preserve"> - Graduat en Educació secundària o equivalent: </t>
    </r>
    <r>
      <rPr>
        <b/>
        <sz val="8"/>
        <color rgb="FF000000"/>
        <rFont val="Verdana"/>
        <family val="2"/>
      </rPr>
      <t>1,50</t>
    </r>
    <r>
      <rPr>
        <sz val="8"/>
        <color rgb="FF000000"/>
        <rFont val="Verdana"/>
        <family val="2"/>
      </rPr>
      <t xml:space="preserve"> punts.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</si>
</sst>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32" x14ac:knownFonts="1">
    <font>
      <sz val="11"/>
      <color rgb="FF000000"/>
      <name val="Calibri"/>
      <family val="2"/>
      <charset val="1"/>
    </font>
    <font>
      <sz val="8"/>
      <name val="Verdana"/>
      <family val="2"/>
      <charset val="1"/>
    </font>
    <font>
      <sz val="8"/>
      <color rgb="FF000000"/>
      <name val="Verdana"/>
      <family val="2"/>
      <charset val="1"/>
    </font>
    <font>
      <sz val="8"/>
      <color rgb="FFFFFFFF"/>
      <name val="Verdana"/>
      <family val="2"/>
      <charset val="1"/>
    </font>
    <font>
      <b/>
      <i/>
      <sz val="10"/>
      <color rgb="FFFF0000"/>
      <name val="Arial"/>
      <family val="2"/>
      <charset val="1"/>
    </font>
    <font>
      <b/>
      <sz val="8"/>
      <name val="Verdana"/>
      <family val="2"/>
      <charset val="1"/>
    </font>
    <font>
      <sz val="12"/>
      <name val="Verdana"/>
      <family val="2"/>
      <charset val="1"/>
    </font>
    <font>
      <sz val="11"/>
      <name val="Verdana"/>
      <family val="2"/>
      <charset val="1"/>
    </font>
    <font>
      <sz val="14"/>
      <name val="Verdana"/>
      <family val="2"/>
      <charset val="1"/>
    </font>
    <font>
      <b/>
      <sz val="8"/>
      <color rgb="FF000000"/>
      <name val="Verdana"/>
      <family val="2"/>
      <charset val="1"/>
    </font>
    <font>
      <b/>
      <sz val="11"/>
      <name val="Verdana"/>
      <family val="2"/>
      <charset val="1"/>
    </font>
    <font>
      <b/>
      <sz val="10"/>
      <name val="Verdana"/>
      <family val="2"/>
      <charset val="1"/>
    </font>
    <font>
      <sz val="10"/>
      <name val="Verdana"/>
      <family val="2"/>
      <charset val="1"/>
    </font>
    <font>
      <sz val="9"/>
      <name val="Verdana"/>
      <family val="2"/>
      <charset val="1"/>
    </font>
    <font>
      <b/>
      <sz val="9"/>
      <name val="Verdana"/>
      <family val="2"/>
      <charset val="1"/>
    </font>
    <font>
      <b/>
      <sz val="10"/>
      <color rgb="FF000000"/>
      <name val="Verdana"/>
      <family val="2"/>
      <charset val="1"/>
    </font>
    <font>
      <sz val="6"/>
      <color rgb="FF000000"/>
      <name val="Verdana"/>
      <family val="2"/>
      <charset val="1"/>
    </font>
    <font>
      <sz val="6"/>
      <color rgb="FFFF0000"/>
      <name val="Verdana"/>
      <family val="2"/>
      <charset val="1"/>
    </font>
    <font>
      <sz val="6"/>
      <name val="Verdana"/>
      <family val="2"/>
      <charset val="1"/>
    </font>
    <font>
      <sz val="11"/>
      <color rgb="FF000000"/>
      <name val="Calibri"/>
      <family val="2"/>
      <charset val="1"/>
    </font>
    <font>
      <sz val="8"/>
      <color theme="0"/>
      <name val="Verdana"/>
      <family val="2"/>
      <charset val="1"/>
    </font>
    <font>
      <sz val="14"/>
      <color theme="0"/>
      <name val="Verdana"/>
      <family val="2"/>
      <charset val="1"/>
    </font>
    <font>
      <sz val="11"/>
      <color theme="0"/>
      <name val="Calibri"/>
      <family val="2"/>
      <charset val="1"/>
    </font>
    <font>
      <b/>
      <sz val="8"/>
      <color theme="0"/>
      <name val="Verdana"/>
      <family val="2"/>
      <charset val="1"/>
    </font>
    <font>
      <sz val="10"/>
      <color theme="0"/>
      <name val="Verdana"/>
      <family val="2"/>
      <charset val="1"/>
    </font>
    <font>
      <b/>
      <sz val="7"/>
      <name val="Verdana"/>
      <family val="2"/>
      <charset val="1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8"/>
      <color rgb="FFFF0000"/>
      <name val="Verdana"/>
      <family val="2"/>
      <charset val="1"/>
    </font>
    <font>
      <sz val="14"/>
      <color rgb="FFFF0000"/>
      <name val="Verdana"/>
      <family val="2"/>
      <charset val="1"/>
    </font>
    <font>
      <b/>
      <sz val="8"/>
      <color rgb="FFFF0000"/>
      <name val="Verdana"/>
      <family val="2"/>
      <charset val="1"/>
    </font>
    <font>
      <sz val="10"/>
      <color rgb="FFFF0000"/>
      <name val="Verdana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DEEBF7"/>
        <bgColor rgb="FFE8E8E8"/>
      </patternFill>
    </fill>
    <fill>
      <patternFill patternType="solid">
        <fgColor rgb="FFD9D9D9"/>
        <bgColor rgb="FFE8E8E8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8E8E8"/>
      </patternFill>
    </fill>
    <fill>
      <patternFill patternType="solid">
        <fgColor rgb="FFE8E8E8"/>
        <bgColor rgb="FFDEEBF7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/>
    <xf numFmtId="0" fontId="19" fillId="0" borderId="0"/>
  </cellStyleXfs>
  <cellXfs count="137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/>
    <xf numFmtId="0" fontId="8" fillId="0" borderId="0" xfId="0" applyFont="1"/>
    <xf numFmtId="164" fontId="8" fillId="0" borderId="0" xfId="0" applyNumberFormat="1" applyFont="1"/>
    <xf numFmtId="0" fontId="6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/>
    <xf numFmtId="0" fontId="7" fillId="0" borderId="0" xfId="1" applyFont="1" applyAlignment="1">
      <alignment vertical="center"/>
    </xf>
    <xf numFmtId="0" fontId="10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0" fontId="11" fillId="3" borderId="2" xfId="0" applyFont="1" applyFill="1" applyBorder="1" applyAlignment="1">
      <alignment horizontal="right" vertical="center"/>
    </xf>
    <xf numFmtId="2" fontId="11" fillId="3" borderId="2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164" fontId="11" fillId="0" borderId="0" xfId="0" applyNumberFormat="1" applyFont="1" applyAlignment="1">
      <alignment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vertical="center" wrapText="1"/>
      <protection locked="0"/>
    </xf>
    <xf numFmtId="14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horizontal="left" vertical="center"/>
    </xf>
    <xf numFmtId="14" fontId="1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14" fontId="1" fillId="2" borderId="6" xfId="0" applyNumberFormat="1" applyFont="1" applyFill="1" applyBorder="1" applyAlignment="1" applyProtection="1">
      <alignment horizontal="center" vertical="center"/>
      <protection locked="0"/>
    </xf>
    <xf numFmtId="1" fontId="1" fillId="0" borderId="6" xfId="0" applyNumberFormat="1" applyFont="1" applyBorder="1"/>
    <xf numFmtId="164" fontId="1" fillId="0" borderId="8" xfId="0" applyNumberFormat="1" applyFont="1" applyBorder="1"/>
    <xf numFmtId="0" fontId="1" fillId="0" borderId="7" xfId="0" applyFont="1" applyBorder="1" applyAlignment="1">
      <alignment vertical="center"/>
    </xf>
    <xf numFmtId="164" fontId="3" fillId="0" borderId="8" xfId="0" applyNumberFormat="1" applyFont="1" applyBorder="1"/>
    <xf numFmtId="1" fontId="1" fillId="5" borderId="7" xfId="0" applyNumberFormat="1" applyFont="1" applyFill="1" applyBorder="1" applyAlignment="1">
      <alignment vertical="center"/>
    </xf>
    <xf numFmtId="2" fontId="5" fillId="6" borderId="9" xfId="0" applyNumberFormat="1" applyFont="1" applyFill="1" applyBorder="1" applyAlignment="1">
      <alignment horizontal="right" vertical="center"/>
    </xf>
    <xf numFmtId="2" fontId="15" fillId="3" borderId="2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top" wrapText="1"/>
    </xf>
    <xf numFmtId="164" fontId="2" fillId="0" borderId="0" xfId="0" applyNumberFormat="1" applyFont="1" applyAlignment="1">
      <alignment horizontal="left" vertical="top" wrapText="1"/>
    </xf>
    <xf numFmtId="0" fontId="1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>
      <alignment horizontal="center" vertical="center"/>
    </xf>
    <xf numFmtId="0" fontId="1" fillId="2" borderId="11" xfId="0" applyFont="1" applyFill="1" applyBorder="1" applyAlignment="1" applyProtection="1">
      <alignment horizontal="right" vertical="center"/>
      <protection locked="0"/>
    </xf>
    <xf numFmtId="164" fontId="1" fillId="0" borderId="6" xfId="0" applyNumberFormat="1" applyFont="1" applyBorder="1" applyAlignment="1">
      <alignment horizontal="right" vertical="center"/>
    </xf>
    <xf numFmtId="0" fontId="1" fillId="2" borderId="9" xfId="0" applyFont="1" applyFill="1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right" vertical="center"/>
    </xf>
    <xf numFmtId="2" fontId="5" fillId="6" borderId="6" xfId="0" applyNumberFormat="1" applyFont="1" applyFill="1" applyBorder="1" applyAlignment="1">
      <alignment horizontal="right" vertical="center"/>
    </xf>
    <xf numFmtId="164" fontId="15" fillId="3" borderId="2" xfId="0" applyNumberFormat="1" applyFont="1" applyFill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164" fontId="18" fillId="0" borderId="0" xfId="0" applyNumberFormat="1" applyFont="1" applyAlignment="1">
      <alignment horizontal="left" vertical="center"/>
    </xf>
    <xf numFmtId="164" fontId="1" fillId="0" borderId="14" xfId="0" applyNumberFormat="1" applyFont="1" applyBorder="1" applyAlignment="1">
      <alignment horizontal="right" vertical="center"/>
    </xf>
    <xf numFmtId="165" fontId="5" fillId="6" borderId="7" xfId="0" applyNumberFormat="1" applyFont="1" applyFill="1" applyBorder="1" applyAlignment="1">
      <alignment horizontal="right" vertical="center"/>
    </xf>
    <xf numFmtId="0" fontId="16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15" fillId="3" borderId="2" xfId="0" applyNumberFormat="1" applyFont="1" applyFill="1" applyBorder="1" applyAlignment="1">
      <alignment horizontal="right" vertical="center"/>
    </xf>
    <xf numFmtId="2" fontId="1" fillId="0" borderId="13" xfId="0" applyNumberFormat="1" applyFont="1" applyBorder="1" applyAlignment="1">
      <alignment horizontal="right" vertical="center"/>
    </xf>
    <xf numFmtId="2" fontId="1" fillId="0" borderId="0" xfId="0" applyNumberFormat="1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0" fillId="0" borderId="0" xfId="0" applyFont="1" applyAlignment="1">
      <alignment vertical="top"/>
    </xf>
    <xf numFmtId="2" fontId="20" fillId="0" borderId="0" xfId="0" applyNumberFormat="1" applyFont="1"/>
    <xf numFmtId="4" fontId="23" fillId="0" borderId="0" xfId="0" applyNumberFormat="1" applyFont="1"/>
    <xf numFmtId="4" fontId="20" fillId="0" borderId="0" xfId="0" applyNumberFormat="1" applyFont="1"/>
    <xf numFmtId="0" fontId="1" fillId="0" borderId="0" xfId="0" applyFont="1" applyAlignment="1" applyProtection="1">
      <alignment vertical="center"/>
      <protection locked="0"/>
    </xf>
    <xf numFmtId="164" fontId="1" fillId="0" borderId="0" xfId="0" applyNumberFormat="1" applyFont="1" applyAlignment="1" applyProtection="1">
      <alignment vertical="center"/>
      <protection locked="0"/>
    </xf>
    <xf numFmtId="0" fontId="20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24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14" fontId="1" fillId="0" borderId="0" xfId="0" applyNumberFormat="1" applyFont="1" applyAlignment="1" applyProtection="1">
      <alignment vertical="center"/>
      <protection locked="0"/>
    </xf>
    <xf numFmtId="1" fontId="1" fillId="0" borderId="0" xfId="0" applyNumberFormat="1" applyFont="1" applyAlignment="1" applyProtection="1">
      <alignment vertical="center"/>
      <protection locked="0"/>
    </xf>
    <xf numFmtId="164" fontId="5" fillId="0" borderId="0" xfId="0" applyNumberFormat="1" applyFont="1" applyAlignment="1" applyProtection="1">
      <alignment horizontal="right" vertical="center"/>
      <protection locked="0"/>
    </xf>
    <xf numFmtId="2" fontId="20" fillId="0" borderId="0" xfId="0" applyNumberFormat="1" applyFont="1" applyProtection="1">
      <protection locked="0"/>
    </xf>
    <xf numFmtId="0" fontId="23" fillId="0" borderId="0" xfId="0" applyFont="1" applyAlignment="1" applyProtection="1">
      <alignment horizontal="center"/>
      <protection locked="0"/>
    </xf>
    <xf numFmtId="1" fontId="20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right" vertical="center"/>
      <protection locked="0"/>
    </xf>
    <xf numFmtId="4" fontId="20" fillId="0" borderId="0" xfId="0" applyNumberFormat="1" applyFont="1" applyProtection="1">
      <protection locked="0"/>
    </xf>
    <xf numFmtId="164" fontId="20" fillId="0" borderId="0" xfId="0" applyNumberFormat="1" applyFont="1" applyAlignment="1" applyProtection="1">
      <alignment horizontal="right" vertical="center"/>
      <protection locked="0"/>
    </xf>
    <xf numFmtId="16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1" fontId="25" fillId="0" borderId="0" xfId="0" applyNumberFormat="1" applyFont="1" applyAlignment="1">
      <alignment horizontal="right" vertical="center"/>
    </xf>
    <xf numFmtId="0" fontId="28" fillId="0" borderId="0" xfId="0" applyFont="1" applyProtection="1">
      <protection locked="0"/>
    </xf>
    <xf numFmtId="0" fontId="29" fillId="0" borderId="0" xfId="0" applyFont="1"/>
    <xf numFmtId="0" fontId="28" fillId="0" borderId="0" xfId="0" applyFont="1"/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28" fillId="0" borderId="0" xfId="0" applyFont="1" applyAlignment="1">
      <alignment vertical="top"/>
    </xf>
    <xf numFmtId="0" fontId="31" fillId="0" borderId="0" xfId="0" applyFont="1" applyAlignment="1" applyProtection="1">
      <alignment vertical="center"/>
      <protection locked="0"/>
    </xf>
    <xf numFmtId="0" fontId="30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left" vertical="top" wrapText="1"/>
    </xf>
    <xf numFmtId="0" fontId="1" fillId="2" borderId="6" xfId="0" applyFont="1" applyFill="1" applyBorder="1" applyAlignment="1" applyProtection="1">
      <alignment horizontal="left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1" fillId="0" borderId="3" xfId="0" applyFont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 applyProtection="1">
      <alignment horizontal="left" vertical="center"/>
      <protection locked="0"/>
    </xf>
    <xf numFmtId="0" fontId="1" fillId="2" borderId="8" xfId="0" applyFont="1" applyFill="1" applyBorder="1" applyAlignment="1" applyProtection="1">
      <alignment horizontal="left" vertical="center"/>
      <protection locked="0"/>
    </xf>
    <xf numFmtId="0" fontId="1" fillId="2" borderId="10" xfId="0" applyFont="1" applyFill="1" applyBorder="1" applyAlignment="1" applyProtection="1">
      <alignment horizontal="left" vertical="center"/>
      <protection locked="0"/>
    </xf>
    <xf numFmtId="14" fontId="1" fillId="2" borderId="7" xfId="0" applyNumberFormat="1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1" fillId="2" borderId="0" xfId="0" applyFont="1" applyFill="1" applyAlignment="1" applyProtection="1">
      <alignment horizontal="left" vertical="center"/>
      <protection locked="0"/>
    </xf>
    <xf numFmtId="2" fontId="10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justify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DE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E8E8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38160</xdr:rowOff>
    </xdr:from>
    <xdr:to>
      <xdr:col>2</xdr:col>
      <xdr:colOff>729720</xdr:colOff>
      <xdr:row>2</xdr:row>
      <xdr:rowOff>115560</xdr:rowOff>
    </xdr:to>
    <xdr:pic>
      <xdr:nvPicPr>
        <xdr:cNvPr id="2" name="1 Imagen" descr="logo b_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38160"/>
          <a:ext cx="1689840" cy="372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104400</xdr:colOff>
      <xdr:row>78</xdr:row>
      <xdr:rowOff>92880</xdr:rowOff>
    </xdr:from>
    <xdr:to>
      <xdr:col>2</xdr:col>
      <xdr:colOff>722520</xdr:colOff>
      <xdr:row>81</xdr:row>
      <xdr:rowOff>67320</xdr:rowOff>
    </xdr:to>
    <xdr:pic>
      <xdr:nvPicPr>
        <xdr:cNvPr id="3" name="1 Imagen" descr="logo b_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4400" y="10999080"/>
          <a:ext cx="1635480" cy="3744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62"/>
  <sheetViews>
    <sheetView tabSelected="1" zoomScaleNormal="100" workbookViewId="0">
      <selection activeCell="A121" sqref="A121:I121"/>
    </sheetView>
  </sheetViews>
  <sheetFormatPr baseColWidth="10" defaultColWidth="11.42578125" defaultRowHeight="10.5" x14ac:dyDescent="0.15"/>
  <cols>
    <col min="1" max="1" width="3" style="88" customWidth="1"/>
    <col min="2" max="2" width="11.42578125" style="88"/>
    <col min="3" max="3" width="21.42578125" style="88" customWidth="1"/>
    <col min="4" max="4" width="14.42578125" style="88" customWidth="1"/>
    <col min="5" max="7" width="10.7109375" style="88" customWidth="1"/>
    <col min="8" max="8" width="10" style="88" customWidth="1"/>
    <col min="9" max="9" width="8.42578125" style="107" customWidth="1"/>
    <col min="10" max="10" width="16.85546875" style="87" customWidth="1"/>
    <col min="11" max="11" width="11.7109375" style="87" customWidth="1"/>
    <col min="12" max="12" width="10.42578125" style="87" customWidth="1"/>
    <col min="13" max="13" width="11.42578125" style="87"/>
    <col min="14" max="15" width="11.42578125" style="110"/>
    <col min="16" max="16384" width="11.42578125" style="88"/>
  </cols>
  <sheetData>
    <row r="1" spans="1:15" x14ac:dyDescent="0.15">
      <c r="A1" s="85"/>
      <c r="B1" s="85"/>
      <c r="C1" s="85"/>
      <c r="D1" s="85"/>
      <c r="E1" s="85"/>
      <c r="F1" s="85"/>
      <c r="G1" s="85"/>
      <c r="H1" s="85"/>
      <c r="I1" s="86"/>
    </row>
    <row r="2" spans="1:15" ht="12.75" x14ac:dyDescent="0.2">
      <c r="A2" s="85"/>
      <c r="B2" s="85"/>
      <c r="C2" s="85"/>
      <c r="D2" s="89" t="s">
        <v>0</v>
      </c>
      <c r="E2" s="90"/>
      <c r="F2" s="85"/>
      <c r="G2" s="85"/>
      <c r="H2" s="85"/>
      <c r="I2" s="86"/>
    </row>
    <row r="3" spans="1:15" x14ac:dyDescent="0.15">
      <c r="A3" s="85"/>
      <c r="B3" s="85"/>
      <c r="C3" s="85"/>
      <c r="D3" s="85"/>
      <c r="E3" s="85"/>
      <c r="F3" s="85"/>
      <c r="G3" s="85"/>
      <c r="H3" s="85"/>
      <c r="I3" s="86"/>
    </row>
    <row r="4" spans="1:15" x14ac:dyDescent="0.15">
      <c r="A4" s="85"/>
      <c r="B4" s="85"/>
      <c r="C4" s="85"/>
      <c r="D4" s="85"/>
      <c r="E4" s="90"/>
      <c r="F4" s="85"/>
      <c r="G4" s="85"/>
      <c r="H4" s="85"/>
      <c r="I4" s="86"/>
    </row>
    <row r="5" spans="1:15" s="9" customFormat="1" ht="18" x14ac:dyDescent="0.25">
      <c r="A5" s="6" t="s">
        <v>1</v>
      </c>
      <c r="B5" s="7"/>
      <c r="C5" s="7"/>
      <c r="D5" s="7"/>
      <c r="E5" s="7"/>
      <c r="F5" s="8"/>
      <c r="G5" s="8"/>
      <c r="I5" s="10"/>
      <c r="J5" s="77"/>
      <c r="K5" s="77"/>
      <c r="L5" s="77"/>
      <c r="M5" s="77"/>
      <c r="N5" s="111"/>
      <c r="O5" s="111"/>
    </row>
    <row r="6" spans="1:15" s="9" customFormat="1" ht="10.5" customHeight="1" x14ac:dyDescent="0.25">
      <c r="A6" s="11"/>
      <c r="B6" s="12"/>
      <c r="C6" s="12"/>
      <c r="D6" s="12"/>
      <c r="E6" s="12"/>
      <c r="I6" s="10"/>
      <c r="J6" s="77"/>
      <c r="K6" s="77"/>
      <c r="L6" s="77"/>
      <c r="M6" s="77"/>
      <c r="N6" s="111"/>
      <c r="O6" s="111"/>
    </row>
    <row r="7" spans="1:15" s="1" customFormat="1" ht="10.5" customHeight="1" x14ac:dyDescent="0.15">
      <c r="A7" s="133" t="s">
        <v>2</v>
      </c>
      <c r="B7" s="133"/>
      <c r="C7" s="133"/>
      <c r="D7" s="133"/>
      <c r="E7" s="133"/>
      <c r="F7" s="133"/>
      <c r="G7" s="133"/>
      <c r="H7" s="133"/>
      <c r="I7" s="133"/>
      <c r="J7" s="76"/>
      <c r="K7" s="76"/>
      <c r="L7" s="76"/>
      <c r="M7" s="76"/>
      <c r="N7" s="112"/>
      <c r="O7" s="112"/>
    </row>
    <row r="8" spans="1:15" s="1" customFormat="1" ht="10.5" customHeight="1" x14ac:dyDescent="0.25">
      <c r="A8" s="133"/>
      <c r="B8" s="133"/>
      <c r="C8" s="133"/>
      <c r="D8" s="133"/>
      <c r="E8" s="133"/>
      <c r="F8" s="133"/>
      <c r="G8" s="133"/>
      <c r="H8" s="133"/>
      <c r="I8" s="133"/>
      <c r="J8" s="76"/>
      <c r="K8" s="78"/>
      <c r="L8" s="76"/>
      <c r="M8" s="76"/>
      <c r="N8" s="112"/>
      <c r="O8" s="112"/>
    </row>
    <row r="9" spans="1:15" s="1" customFormat="1" ht="10.5" customHeight="1" x14ac:dyDescent="0.25">
      <c r="A9" s="133"/>
      <c r="B9" s="133"/>
      <c r="C9" s="133"/>
      <c r="D9" s="133"/>
      <c r="E9" s="133"/>
      <c r="F9" s="133"/>
      <c r="G9" s="133"/>
      <c r="H9" s="133"/>
      <c r="I9" s="133"/>
      <c r="J9" s="76"/>
      <c r="K9" s="78"/>
      <c r="L9" s="76"/>
      <c r="M9" s="76"/>
      <c r="N9" s="112"/>
      <c r="O9" s="112"/>
    </row>
    <row r="10" spans="1:15" s="1" customFormat="1" ht="10.5" customHeight="1" x14ac:dyDescent="0.25">
      <c r="A10" s="133"/>
      <c r="B10" s="133"/>
      <c r="C10" s="133"/>
      <c r="D10" s="133"/>
      <c r="E10" s="133"/>
      <c r="F10" s="133"/>
      <c r="G10" s="133"/>
      <c r="H10" s="133"/>
      <c r="I10" s="133"/>
      <c r="J10" s="76"/>
      <c r="K10" s="78"/>
      <c r="L10" s="76"/>
      <c r="M10" s="76"/>
      <c r="N10" s="112"/>
      <c r="O10" s="112"/>
    </row>
    <row r="11" spans="1:15" s="1" customFormat="1" ht="12" customHeight="1" x14ac:dyDescent="0.25">
      <c r="A11" s="133"/>
      <c r="B11" s="133"/>
      <c r="C11" s="133"/>
      <c r="D11" s="133"/>
      <c r="E11" s="133"/>
      <c r="F11" s="133"/>
      <c r="G11" s="133"/>
      <c r="H11" s="133"/>
      <c r="I11" s="133"/>
      <c r="J11" s="76"/>
      <c r="K11" s="78"/>
      <c r="L11" s="76"/>
      <c r="M11" s="76"/>
      <c r="N11" s="112"/>
      <c r="O11" s="112"/>
    </row>
    <row r="12" spans="1:15" s="1" customFormat="1" ht="10.5" customHeight="1" x14ac:dyDescent="0.25">
      <c r="A12" s="3"/>
      <c r="B12" s="3"/>
      <c r="C12" s="3"/>
      <c r="D12" s="3"/>
      <c r="E12" s="3"/>
      <c r="F12" s="3"/>
      <c r="G12" s="3"/>
      <c r="H12" s="3"/>
      <c r="I12" s="4"/>
      <c r="J12" s="76"/>
      <c r="K12" s="78"/>
      <c r="L12" s="76"/>
      <c r="M12" s="76"/>
      <c r="N12" s="112"/>
      <c r="O12" s="112"/>
    </row>
    <row r="13" spans="1:15" s="5" customFormat="1" ht="10.5" customHeight="1" x14ac:dyDescent="0.25">
      <c r="A13" s="5" t="s">
        <v>3</v>
      </c>
      <c r="I13" s="13"/>
      <c r="J13" s="79"/>
      <c r="K13" s="79"/>
      <c r="L13" s="79"/>
      <c r="M13" s="79"/>
      <c r="N13" s="113"/>
      <c r="O13" s="113"/>
    </row>
    <row r="14" spans="1:15" s="1" customFormat="1" ht="10.5" customHeight="1" x14ac:dyDescent="0.25">
      <c r="A14" s="3"/>
      <c r="B14" s="3"/>
      <c r="C14" s="3"/>
      <c r="D14" s="3"/>
      <c r="E14" s="3"/>
      <c r="F14" s="3"/>
      <c r="G14" s="3"/>
      <c r="H14" s="3"/>
      <c r="I14" s="4"/>
      <c r="J14" s="76"/>
      <c r="K14" s="78"/>
      <c r="L14" s="76"/>
      <c r="M14" s="76"/>
      <c r="N14" s="112"/>
      <c r="O14" s="112"/>
    </row>
    <row r="15" spans="1:15" s="1" customFormat="1" ht="10.5" customHeight="1" x14ac:dyDescent="0.15">
      <c r="A15" s="5" t="s">
        <v>4</v>
      </c>
      <c r="B15" s="3"/>
      <c r="C15" s="5" t="s">
        <v>55</v>
      </c>
      <c r="E15" s="15" t="s">
        <v>5</v>
      </c>
      <c r="F15" s="5" t="s">
        <v>56</v>
      </c>
      <c r="H15" s="16" t="s">
        <v>6</v>
      </c>
      <c r="I15" s="109" t="s">
        <v>57</v>
      </c>
      <c r="J15" s="76"/>
      <c r="K15" s="76"/>
      <c r="L15" s="76"/>
      <c r="M15" s="76"/>
      <c r="N15" s="112"/>
      <c r="O15" s="112"/>
    </row>
    <row r="16" spans="1:15" ht="10.5" customHeight="1" x14ac:dyDescent="0.15">
      <c r="A16" s="90" t="s">
        <v>7</v>
      </c>
      <c r="B16" s="85"/>
      <c r="C16" s="134"/>
      <c r="D16" s="134"/>
      <c r="E16" s="134"/>
      <c r="F16" s="134"/>
      <c r="G16" s="92" t="s">
        <v>8</v>
      </c>
      <c r="H16" s="134"/>
      <c r="I16" s="134"/>
    </row>
    <row r="18" spans="1:15" s="9" customFormat="1" ht="18" x14ac:dyDescent="0.25">
      <c r="A18" s="17"/>
      <c r="B18" s="12"/>
      <c r="C18" s="12"/>
      <c r="D18" s="12"/>
      <c r="E18" s="12"/>
      <c r="F18" s="18" t="s">
        <v>9</v>
      </c>
      <c r="G18" s="19"/>
      <c r="H18" s="135">
        <f>I20+I50+I117+I127+I135</f>
        <v>0</v>
      </c>
      <c r="I18" s="135"/>
      <c r="J18" s="77"/>
      <c r="K18" s="77"/>
      <c r="L18" s="77"/>
      <c r="M18" s="77"/>
      <c r="N18" s="111"/>
      <c r="O18" s="111"/>
    </row>
    <row r="19" spans="1:15" s="1" customFormat="1" ht="10.5" customHeight="1" x14ac:dyDescent="0.15">
      <c r="A19" s="3"/>
      <c r="B19" s="3"/>
      <c r="C19" s="3"/>
      <c r="D19" s="3"/>
      <c r="E19" s="3"/>
      <c r="F19" s="3"/>
      <c r="G19" s="3"/>
      <c r="H19" s="3"/>
      <c r="I19" s="4"/>
      <c r="J19" s="76"/>
      <c r="K19" s="76"/>
      <c r="L19" s="76"/>
      <c r="M19" s="76"/>
      <c r="N19" s="112"/>
      <c r="O19" s="112"/>
    </row>
    <row r="20" spans="1:15" s="24" customFormat="1" ht="11.25" customHeight="1" x14ac:dyDescent="0.25">
      <c r="A20" s="20" t="s">
        <v>10</v>
      </c>
      <c r="B20" s="21"/>
      <c r="C20" s="20"/>
      <c r="D20" s="20"/>
      <c r="E20" s="20"/>
      <c r="F20" s="21"/>
      <c r="G20" s="21"/>
      <c r="H20" s="22" t="s">
        <v>11</v>
      </c>
      <c r="I20" s="23">
        <f>IF(SUM(I34+I48)&gt;6,6,SUM(I34+I48))</f>
        <v>0</v>
      </c>
      <c r="J20" s="80"/>
      <c r="K20" s="80"/>
      <c r="L20" s="80"/>
      <c r="M20" s="80"/>
      <c r="N20" s="114"/>
      <c r="O20" s="114"/>
    </row>
    <row r="21" spans="1:15" s="24" customFormat="1" ht="11.25" customHeight="1" x14ac:dyDescent="0.25">
      <c r="A21" s="25"/>
      <c r="C21" s="25"/>
      <c r="D21" s="25"/>
      <c r="E21" s="25"/>
      <c r="H21" s="26"/>
      <c r="I21" s="27"/>
      <c r="J21" s="80"/>
      <c r="K21" s="80"/>
      <c r="L21" s="80"/>
      <c r="M21" s="80"/>
      <c r="N21" s="114"/>
      <c r="O21" s="114"/>
    </row>
    <row r="22" spans="1:15" s="28" customFormat="1" ht="12.75" customHeight="1" x14ac:dyDescent="0.25">
      <c r="A22" s="136" t="s">
        <v>54</v>
      </c>
      <c r="B22" s="136"/>
      <c r="C22" s="136"/>
      <c r="D22" s="136"/>
      <c r="E22" s="136"/>
      <c r="F22" s="136"/>
      <c r="G22" s="136"/>
      <c r="H22" s="136"/>
      <c r="I22" s="136"/>
      <c r="J22" s="81"/>
      <c r="K22" s="81"/>
      <c r="L22" s="81"/>
      <c r="M22" s="81"/>
      <c r="N22" s="115"/>
      <c r="O22" s="115"/>
    </row>
    <row r="23" spans="1:15" s="28" customFormat="1" ht="8.25" customHeight="1" x14ac:dyDescent="0.25">
      <c r="A23" s="136"/>
      <c r="B23" s="136"/>
      <c r="C23" s="136"/>
      <c r="D23" s="136"/>
      <c r="E23" s="136"/>
      <c r="F23" s="136"/>
      <c r="G23" s="136"/>
      <c r="H23" s="136"/>
      <c r="I23" s="136"/>
      <c r="J23" s="81"/>
      <c r="K23" s="81"/>
      <c r="L23" s="81"/>
      <c r="M23" s="81"/>
      <c r="N23" s="115"/>
      <c r="O23" s="115"/>
    </row>
    <row r="24" spans="1:15" ht="5.25" customHeight="1" x14ac:dyDescent="0.15">
      <c r="A24" s="85"/>
      <c r="B24" s="30"/>
      <c r="C24" s="30"/>
      <c r="D24" s="30"/>
      <c r="E24" s="95"/>
      <c r="F24" s="85"/>
      <c r="G24" s="85"/>
      <c r="H24" s="96"/>
      <c r="I24" s="97"/>
      <c r="J24" s="98"/>
    </row>
    <row r="25" spans="1:15" s="24" customFormat="1" ht="10.5" customHeight="1" x14ac:dyDescent="0.25">
      <c r="A25" s="34"/>
      <c r="B25" s="35" t="s">
        <v>12</v>
      </c>
      <c r="C25" s="36"/>
      <c r="D25" s="37" t="s">
        <v>13</v>
      </c>
      <c r="E25" s="37"/>
      <c r="F25" s="38" t="s">
        <v>14</v>
      </c>
      <c r="G25" s="39" t="s">
        <v>15</v>
      </c>
      <c r="H25" s="72" t="s">
        <v>16</v>
      </c>
      <c r="I25" s="40" t="s">
        <v>17</v>
      </c>
      <c r="J25" s="80"/>
      <c r="K25" s="80"/>
      <c r="L25" s="80"/>
      <c r="M25" s="80"/>
      <c r="N25" s="114"/>
      <c r="O25" s="114"/>
    </row>
    <row r="26" spans="1:15" s="24" customFormat="1" ht="10.5" customHeight="1" x14ac:dyDescent="0.25">
      <c r="A26" s="41"/>
      <c r="B26" s="42"/>
      <c r="C26" s="42"/>
      <c r="D26" s="42"/>
      <c r="E26" s="41"/>
      <c r="F26" s="42" t="s">
        <v>18</v>
      </c>
      <c r="G26" s="42" t="s">
        <v>18</v>
      </c>
      <c r="H26" s="43" t="s">
        <v>19</v>
      </c>
      <c r="I26" s="44" t="s">
        <v>20</v>
      </c>
      <c r="J26" s="80"/>
      <c r="K26" s="80"/>
      <c r="L26" s="80"/>
      <c r="M26" s="80"/>
      <c r="N26" s="114"/>
      <c r="O26" s="114"/>
    </row>
    <row r="27" spans="1:15" s="94" customFormat="1" ht="10.5" customHeight="1" x14ac:dyDescent="0.15">
      <c r="A27" s="45">
        <v>1</v>
      </c>
      <c r="B27" s="119"/>
      <c r="C27" s="119"/>
      <c r="D27" s="131"/>
      <c r="E27" s="131"/>
      <c r="F27" s="46"/>
      <c r="G27" s="46"/>
      <c r="H27" s="47">
        <f t="shared" ref="H27:H33" si="0">IF(F27="",0,G27-F27+1)</f>
        <v>0</v>
      </c>
      <c r="I27" s="48"/>
      <c r="J27" s="93"/>
      <c r="K27" s="93"/>
      <c r="L27" s="93"/>
      <c r="M27" s="93"/>
      <c r="N27" s="116"/>
      <c r="O27" s="116"/>
    </row>
    <row r="28" spans="1:15" s="94" customFormat="1" ht="10.5" customHeight="1" x14ac:dyDescent="0.15">
      <c r="A28" s="49">
        <v>2</v>
      </c>
      <c r="B28" s="119"/>
      <c r="C28" s="119"/>
      <c r="D28" s="131"/>
      <c r="E28" s="131"/>
      <c r="F28" s="46"/>
      <c r="G28" s="46"/>
      <c r="H28" s="47">
        <f t="shared" si="0"/>
        <v>0</v>
      </c>
      <c r="I28" s="48"/>
      <c r="J28" s="93"/>
      <c r="K28" s="93"/>
      <c r="L28" s="93"/>
      <c r="M28" s="93"/>
      <c r="N28" s="116"/>
      <c r="O28" s="116"/>
    </row>
    <row r="29" spans="1:15" s="94" customFormat="1" ht="10.5" customHeight="1" x14ac:dyDescent="0.15">
      <c r="A29" s="49">
        <v>3</v>
      </c>
      <c r="B29" s="119"/>
      <c r="C29" s="119"/>
      <c r="D29" s="131"/>
      <c r="E29" s="131"/>
      <c r="F29" s="46"/>
      <c r="G29" s="46"/>
      <c r="H29" s="47">
        <f t="shared" si="0"/>
        <v>0</v>
      </c>
      <c r="I29" s="48"/>
      <c r="J29" s="93"/>
      <c r="K29" s="93"/>
      <c r="L29" s="93"/>
      <c r="M29" s="93"/>
      <c r="N29" s="116"/>
      <c r="O29" s="116"/>
    </row>
    <row r="30" spans="1:15" s="94" customFormat="1" ht="10.5" customHeight="1" x14ac:dyDescent="0.15">
      <c r="A30" s="49">
        <v>4</v>
      </c>
      <c r="B30" s="119"/>
      <c r="C30" s="119"/>
      <c r="D30" s="131"/>
      <c r="E30" s="131"/>
      <c r="F30" s="46"/>
      <c r="G30" s="46"/>
      <c r="H30" s="47">
        <f t="shared" si="0"/>
        <v>0</v>
      </c>
      <c r="I30" s="48"/>
      <c r="J30" s="93"/>
      <c r="K30" s="93"/>
      <c r="L30" s="93"/>
      <c r="M30" s="93"/>
      <c r="N30" s="116"/>
      <c r="O30" s="116"/>
    </row>
    <row r="31" spans="1:15" s="94" customFormat="1" ht="10.5" customHeight="1" x14ac:dyDescent="0.15">
      <c r="A31" s="49">
        <v>5</v>
      </c>
      <c r="B31" s="119"/>
      <c r="C31" s="119"/>
      <c r="D31" s="131"/>
      <c r="E31" s="131"/>
      <c r="F31" s="46"/>
      <c r="G31" s="46"/>
      <c r="H31" s="47">
        <f t="shared" si="0"/>
        <v>0</v>
      </c>
      <c r="I31" s="48"/>
      <c r="J31" s="93"/>
      <c r="K31" s="93"/>
      <c r="L31" s="93"/>
      <c r="M31" s="93"/>
      <c r="N31" s="116"/>
      <c r="O31" s="116"/>
    </row>
    <row r="32" spans="1:15" ht="10.5" customHeight="1" x14ac:dyDescent="0.15">
      <c r="A32" s="49">
        <v>6</v>
      </c>
      <c r="B32" s="119"/>
      <c r="C32" s="119"/>
      <c r="D32" s="131"/>
      <c r="E32" s="131"/>
      <c r="F32" s="46"/>
      <c r="G32" s="46"/>
      <c r="H32" s="47">
        <f t="shared" si="0"/>
        <v>0</v>
      </c>
      <c r="I32" s="50">
        <f>H34/30</f>
        <v>0</v>
      </c>
    </row>
    <row r="33" spans="1:15" ht="10.5" customHeight="1" x14ac:dyDescent="0.15">
      <c r="A33" s="49">
        <v>7</v>
      </c>
      <c r="B33" s="119"/>
      <c r="C33" s="119"/>
      <c r="D33" s="131"/>
      <c r="E33" s="131"/>
      <c r="F33" s="46"/>
      <c r="G33" s="46"/>
      <c r="H33" s="47">
        <f t="shared" si="0"/>
        <v>0</v>
      </c>
      <c r="I33" s="50">
        <f>ROUNDDOWN(I32,0)</f>
        <v>0</v>
      </c>
      <c r="J33" s="99"/>
      <c r="K33" s="99"/>
    </row>
    <row r="34" spans="1:15" ht="10.5" customHeight="1" x14ac:dyDescent="0.15">
      <c r="A34" s="85"/>
      <c r="B34" s="30"/>
      <c r="C34" s="30"/>
      <c r="D34" s="30"/>
      <c r="E34" s="95"/>
      <c r="F34" s="85"/>
      <c r="G34" s="85"/>
      <c r="H34" s="51">
        <f>SUM(H27:H33)</f>
        <v>0</v>
      </c>
      <c r="I34" s="52">
        <f>I33*0.1</f>
        <v>0</v>
      </c>
      <c r="J34" s="98"/>
    </row>
    <row r="35" spans="1:15" ht="5.25" customHeight="1" x14ac:dyDescent="0.15">
      <c r="A35" s="85"/>
      <c r="B35" s="30"/>
      <c r="C35" s="30"/>
      <c r="D35" s="30"/>
      <c r="E35" s="95"/>
      <c r="F35" s="85"/>
      <c r="G35" s="85"/>
      <c r="H35" s="32"/>
      <c r="I35" s="33"/>
      <c r="J35" s="98"/>
    </row>
    <row r="36" spans="1:15" s="28" customFormat="1" ht="12.75" customHeight="1" x14ac:dyDescent="0.25">
      <c r="A36" s="132" t="s">
        <v>21</v>
      </c>
      <c r="B36" s="132"/>
      <c r="C36" s="132"/>
      <c r="D36" s="132"/>
      <c r="E36" s="132"/>
      <c r="F36" s="132"/>
      <c r="G36" s="132"/>
      <c r="H36" s="132"/>
      <c r="I36" s="132"/>
      <c r="J36" s="81"/>
      <c r="K36" s="81"/>
      <c r="L36" s="81"/>
      <c r="M36" s="81"/>
      <c r="N36" s="115"/>
      <c r="O36" s="115"/>
    </row>
    <row r="37" spans="1:15" s="28" customFormat="1" ht="12.75" customHeight="1" x14ac:dyDescent="0.25">
      <c r="A37" s="132"/>
      <c r="B37" s="132"/>
      <c r="C37" s="132"/>
      <c r="D37" s="132"/>
      <c r="E37" s="132"/>
      <c r="F37" s="132"/>
      <c r="G37" s="132"/>
      <c r="H37" s="132"/>
      <c r="I37" s="132"/>
      <c r="J37" s="81"/>
      <c r="K37" s="81"/>
      <c r="L37" s="81"/>
      <c r="M37" s="81"/>
      <c r="N37" s="115"/>
      <c r="O37" s="115"/>
    </row>
    <row r="38" spans="1:15" s="1" customFormat="1" ht="5.25" customHeight="1" x14ac:dyDescent="0.15">
      <c r="A38" s="3"/>
      <c r="B38" s="29"/>
      <c r="C38" s="29"/>
      <c r="D38" s="29"/>
      <c r="E38" s="31"/>
      <c r="F38" s="3"/>
      <c r="G38" s="3"/>
      <c r="H38" s="32"/>
      <c r="I38" s="33"/>
      <c r="J38" s="82"/>
      <c r="K38" s="76"/>
      <c r="L38" s="76"/>
      <c r="M38" s="76"/>
      <c r="N38" s="112"/>
      <c r="O38" s="112"/>
    </row>
    <row r="39" spans="1:15" s="24" customFormat="1" ht="10.5" customHeight="1" x14ac:dyDescent="0.25">
      <c r="A39" s="34"/>
      <c r="B39" s="35" t="s">
        <v>12</v>
      </c>
      <c r="C39" s="36"/>
      <c r="D39" s="37" t="s">
        <v>13</v>
      </c>
      <c r="E39" s="37"/>
      <c r="F39" s="38" t="s">
        <v>14</v>
      </c>
      <c r="G39" s="39" t="s">
        <v>15</v>
      </c>
      <c r="H39" s="72" t="s">
        <v>16</v>
      </c>
      <c r="I39" s="40" t="s">
        <v>17</v>
      </c>
      <c r="J39" s="80"/>
      <c r="K39" s="80"/>
      <c r="L39" s="80"/>
      <c r="M39" s="80"/>
      <c r="N39" s="114"/>
      <c r="O39" s="114"/>
    </row>
    <row r="40" spans="1:15" s="24" customFormat="1" ht="10.5" customHeight="1" x14ac:dyDescent="0.25">
      <c r="A40" s="41"/>
      <c r="B40" s="42"/>
      <c r="C40" s="42"/>
      <c r="D40" s="42"/>
      <c r="E40" s="41"/>
      <c r="F40" s="42" t="s">
        <v>18</v>
      </c>
      <c r="G40" s="42" t="s">
        <v>18</v>
      </c>
      <c r="H40" s="43" t="s">
        <v>19</v>
      </c>
      <c r="I40" s="44" t="s">
        <v>20</v>
      </c>
      <c r="J40" s="80"/>
      <c r="K40" s="80"/>
      <c r="L40" s="80"/>
      <c r="M40" s="80"/>
      <c r="N40" s="114"/>
      <c r="O40" s="114"/>
    </row>
    <row r="41" spans="1:15" ht="10.5" customHeight="1" x14ac:dyDescent="0.15">
      <c r="A41" s="49">
        <v>8</v>
      </c>
      <c r="B41" s="119"/>
      <c r="C41" s="119"/>
      <c r="D41" s="131"/>
      <c r="E41" s="131"/>
      <c r="F41" s="46"/>
      <c r="G41" s="46"/>
      <c r="H41" s="47">
        <f t="shared" ref="H41:H47" si="1">IF(F41="",0,G41-F41+1)</f>
        <v>0</v>
      </c>
      <c r="I41" s="48"/>
      <c r="J41" s="100"/>
      <c r="K41" s="100"/>
    </row>
    <row r="42" spans="1:15" ht="10.5" customHeight="1" x14ac:dyDescent="0.15">
      <c r="A42" s="49">
        <v>9</v>
      </c>
      <c r="B42" s="119"/>
      <c r="C42" s="119"/>
      <c r="D42" s="131"/>
      <c r="E42" s="131"/>
      <c r="F42" s="46"/>
      <c r="G42" s="46"/>
      <c r="H42" s="47">
        <f t="shared" si="1"/>
        <v>0</v>
      </c>
      <c r="I42" s="48"/>
      <c r="J42" s="100"/>
      <c r="K42" s="100"/>
    </row>
    <row r="43" spans="1:15" ht="10.5" customHeight="1" x14ac:dyDescent="0.15">
      <c r="A43" s="49">
        <v>10</v>
      </c>
      <c r="B43" s="119"/>
      <c r="C43" s="119"/>
      <c r="D43" s="131"/>
      <c r="E43" s="131"/>
      <c r="F43" s="46"/>
      <c r="G43" s="46"/>
      <c r="H43" s="47">
        <f t="shared" si="1"/>
        <v>0</v>
      </c>
      <c r="I43" s="48"/>
      <c r="J43" s="100"/>
      <c r="K43" s="100"/>
    </row>
    <row r="44" spans="1:15" ht="10.5" customHeight="1" x14ac:dyDescent="0.15">
      <c r="A44" s="49">
        <v>11</v>
      </c>
      <c r="B44" s="119"/>
      <c r="C44" s="119"/>
      <c r="D44" s="131"/>
      <c r="E44" s="131"/>
      <c r="F44" s="46"/>
      <c r="G44" s="46"/>
      <c r="H44" s="47">
        <f t="shared" si="1"/>
        <v>0</v>
      </c>
      <c r="I44" s="48"/>
      <c r="J44" s="100"/>
      <c r="K44" s="100"/>
    </row>
    <row r="45" spans="1:15" ht="10.5" customHeight="1" x14ac:dyDescent="0.15">
      <c r="A45" s="49">
        <v>12</v>
      </c>
      <c r="B45" s="119"/>
      <c r="C45" s="119"/>
      <c r="D45" s="131"/>
      <c r="E45" s="131"/>
      <c r="F45" s="46"/>
      <c r="G45" s="46"/>
      <c r="H45" s="47">
        <f t="shared" si="1"/>
        <v>0</v>
      </c>
      <c r="I45" s="48"/>
      <c r="J45" s="100"/>
      <c r="K45" s="100"/>
    </row>
    <row r="46" spans="1:15" ht="10.5" customHeight="1" x14ac:dyDescent="0.15">
      <c r="A46" s="49">
        <v>13</v>
      </c>
      <c r="B46" s="119"/>
      <c r="C46" s="119"/>
      <c r="D46" s="131"/>
      <c r="E46" s="131"/>
      <c r="F46" s="46"/>
      <c r="G46" s="46"/>
      <c r="H46" s="47">
        <f t="shared" si="1"/>
        <v>0</v>
      </c>
      <c r="I46" s="50">
        <f>H48/30</f>
        <v>0</v>
      </c>
      <c r="J46" s="100"/>
      <c r="K46" s="100"/>
    </row>
    <row r="47" spans="1:15" ht="10.5" customHeight="1" x14ac:dyDescent="0.15">
      <c r="A47" s="49">
        <v>14</v>
      </c>
      <c r="B47" s="119"/>
      <c r="C47" s="119"/>
      <c r="D47" s="131"/>
      <c r="E47" s="131"/>
      <c r="F47" s="46"/>
      <c r="G47" s="46"/>
      <c r="H47" s="47">
        <f t="shared" si="1"/>
        <v>0</v>
      </c>
      <c r="I47" s="50">
        <f>ROUNDDOWN(I46,0)</f>
        <v>0</v>
      </c>
      <c r="J47" s="100"/>
      <c r="K47" s="100"/>
    </row>
    <row r="48" spans="1:15" ht="10.5" customHeight="1" x14ac:dyDescent="0.15">
      <c r="A48" s="85"/>
      <c r="B48" s="30"/>
      <c r="C48" s="30"/>
      <c r="D48" s="30"/>
      <c r="E48" s="95"/>
      <c r="F48" s="85"/>
      <c r="G48" s="85"/>
      <c r="H48" s="51">
        <f>SUM(H41:H47)</f>
        <v>0</v>
      </c>
      <c r="I48" s="52">
        <f>I47*0.05</f>
        <v>0</v>
      </c>
      <c r="J48" s="98"/>
    </row>
    <row r="49" spans="1:15" ht="10.5" customHeight="1" x14ac:dyDescent="0.15">
      <c r="A49" s="85"/>
      <c r="B49" s="101"/>
      <c r="C49" s="101"/>
      <c r="D49" s="85"/>
      <c r="E49" s="95"/>
      <c r="F49" s="90"/>
      <c r="G49" s="90"/>
      <c r="H49" s="90"/>
      <c r="I49" s="97"/>
    </row>
    <row r="50" spans="1:15" s="1" customFormat="1" ht="10.5" customHeight="1" x14ac:dyDescent="0.15">
      <c r="A50" s="20" t="s">
        <v>22</v>
      </c>
      <c r="B50" s="21"/>
      <c r="C50" s="20"/>
      <c r="D50" s="20"/>
      <c r="E50" s="20"/>
      <c r="F50" s="21"/>
      <c r="G50" s="21"/>
      <c r="H50" s="22" t="s">
        <v>11</v>
      </c>
      <c r="I50" s="53">
        <f>+IF(I115&gt;5,5,I115)</f>
        <v>0</v>
      </c>
      <c r="J50" s="76"/>
      <c r="K50" s="76"/>
      <c r="L50" s="76"/>
      <c r="M50" s="76"/>
      <c r="N50" s="112"/>
      <c r="O50" s="112"/>
    </row>
    <row r="51" spans="1:15" s="1" customFormat="1" ht="10.5" customHeight="1" x14ac:dyDescent="0.15">
      <c r="A51" s="3"/>
      <c r="B51" s="3"/>
      <c r="C51" s="3"/>
      <c r="D51" s="3"/>
      <c r="E51" s="31"/>
      <c r="F51" s="5"/>
      <c r="G51" s="5"/>
      <c r="H51" s="5"/>
      <c r="I51" s="33"/>
      <c r="J51" s="76"/>
      <c r="K51" s="76"/>
      <c r="L51" s="76"/>
      <c r="M51" s="76"/>
      <c r="N51" s="112"/>
      <c r="O51" s="112"/>
    </row>
    <row r="52" spans="1:15" s="24" customFormat="1" ht="22.5" customHeight="1" x14ac:dyDescent="0.25">
      <c r="A52" s="121" t="s">
        <v>23</v>
      </c>
      <c r="B52" s="121"/>
      <c r="C52" s="121"/>
      <c r="D52" s="121"/>
      <c r="E52" s="121"/>
      <c r="F52" s="121"/>
      <c r="G52" s="121"/>
      <c r="H52" s="121"/>
      <c r="I52" s="121"/>
      <c r="J52" s="80"/>
      <c r="K52" s="80"/>
      <c r="L52" s="80"/>
      <c r="M52" s="80"/>
      <c r="N52" s="114"/>
      <c r="O52" s="114"/>
    </row>
    <row r="53" spans="1:15" s="24" customFormat="1" ht="11.25" customHeight="1" x14ac:dyDescent="0.25">
      <c r="A53" s="118" t="s">
        <v>24</v>
      </c>
      <c r="B53" s="118"/>
      <c r="C53" s="118"/>
      <c r="D53" s="118"/>
      <c r="E53" s="118"/>
      <c r="F53" s="118"/>
      <c r="G53" s="118"/>
      <c r="H53" s="118"/>
      <c r="I53" s="118"/>
      <c r="J53" s="80"/>
      <c r="K53" s="80"/>
      <c r="L53" s="80"/>
      <c r="M53" s="80"/>
      <c r="N53" s="114"/>
      <c r="O53" s="114"/>
    </row>
    <row r="54" spans="1:15" s="24" customFormat="1" ht="11.25" customHeight="1" x14ac:dyDescent="0.25">
      <c r="A54" s="124" t="s">
        <v>25</v>
      </c>
      <c r="B54" s="124"/>
      <c r="C54" s="124"/>
      <c r="D54" s="124"/>
      <c r="E54" s="124"/>
      <c r="F54" s="124"/>
      <c r="G54" s="124"/>
      <c r="H54" s="124"/>
      <c r="I54" s="124"/>
      <c r="J54" s="80"/>
      <c r="K54" s="80"/>
      <c r="L54" s="80"/>
      <c r="M54" s="80"/>
      <c r="N54" s="114"/>
      <c r="O54" s="114"/>
    </row>
    <row r="55" spans="1:15" s="24" customFormat="1" ht="11.25" customHeight="1" x14ac:dyDescent="0.25">
      <c r="A55" s="118" t="s">
        <v>26</v>
      </c>
      <c r="B55" s="118"/>
      <c r="C55" s="118"/>
      <c r="D55" s="118"/>
      <c r="E55" s="118"/>
      <c r="F55" s="118"/>
      <c r="G55" s="118"/>
      <c r="H55" s="118"/>
      <c r="I55" s="118"/>
      <c r="J55" s="80"/>
      <c r="K55" s="80"/>
      <c r="L55" s="80"/>
      <c r="M55" s="80"/>
      <c r="N55" s="114"/>
      <c r="O55" s="114"/>
    </row>
    <row r="56" spans="1:15" s="24" customFormat="1" ht="11.25" customHeight="1" x14ac:dyDescent="0.25">
      <c r="A56" s="54"/>
      <c r="B56" s="54"/>
      <c r="C56" s="54"/>
      <c r="D56" s="54"/>
      <c r="E56" s="54"/>
      <c r="F56" s="54"/>
      <c r="G56" s="54"/>
      <c r="H56" s="54"/>
      <c r="I56" s="55"/>
      <c r="J56" s="80"/>
      <c r="K56" s="80"/>
      <c r="L56" s="80"/>
      <c r="M56" s="80"/>
      <c r="N56" s="114"/>
      <c r="O56" s="114"/>
    </row>
    <row r="57" spans="1:15" s="24" customFormat="1" ht="11.25" customHeight="1" x14ac:dyDescent="0.25">
      <c r="A57" s="56"/>
      <c r="B57" s="57" t="s">
        <v>27</v>
      </c>
      <c r="C57" s="56"/>
      <c r="D57" s="56"/>
      <c r="E57" s="56"/>
      <c r="F57" s="123" t="s">
        <v>28</v>
      </c>
      <c r="G57" s="123"/>
      <c r="H57" s="71" t="s">
        <v>29</v>
      </c>
      <c r="I57" s="58" t="s">
        <v>30</v>
      </c>
      <c r="J57" s="80"/>
      <c r="K57" s="80"/>
      <c r="L57" s="80"/>
      <c r="M57" s="80"/>
      <c r="N57" s="114"/>
      <c r="O57" s="114"/>
    </row>
    <row r="58" spans="1:15" s="90" customFormat="1" ht="10.5" customHeight="1" x14ac:dyDescent="0.25">
      <c r="A58" s="45">
        <v>15</v>
      </c>
      <c r="B58" s="119"/>
      <c r="C58" s="119"/>
      <c r="D58" s="119"/>
      <c r="E58" s="119"/>
      <c r="F58" s="130"/>
      <c r="G58" s="130"/>
      <c r="H58" s="59"/>
      <c r="I58" s="60" t="str">
        <f t="shared" ref="I58:I78" si="2">IF(AND(H58&gt;=0.1,H58&lt;25),"0,30",IF(AND(H58&gt;=25,H58&lt;=49),"0,40",IF(AND(H58&gt;=50,H58&lt;=1000),"0,50",IF(AND(H58=0),"0,00"))))</f>
        <v>0,00</v>
      </c>
      <c r="J58" s="91"/>
      <c r="K58" s="91"/>
      <c r="L58" s="91"/>
      <c r="M58" s="91"/>
      <c r="N58" s="117"/>
      <c r="O58" s="117"/>
    </row>
    <row r="59" spans="1:15" s="90" customFormat="1" ht="10.5" customHeight="1" x14ac:dyDescent="0.25">
      <c r="A59" s="49">
        <v>16</v>
      </c>
      <c r="B59" s="128"/>
      <c r="C59" s="128"/>
      <c r="D59" s="128"/>
      <c r="E59" s="128"/>
      <c r="F59" s="128"/>
      <c r="G59" s="128"/>
      <c r="H59" s="61"/>
      <c r="I59" s="60" t="str">
        <f t="shared" si="2"/>
        <v>0,00</v>
      </c>
      <c r="J59" s="91"/>
      <c r="K59" s="91"/>
      <c r="L59" s="91"/>
      <c r="M59" s="91"/>
      <c r="N59" s="117"/>
      <c r="O59" s="117"/>
    </row>
    <row r="60" spans="1:15" s="90" customFormat="1" ht="10.5" customHeight="1" x14ac:dyDescent="0.25">
      <c r="A60" s="45">
        <v>17</v>
      </c>
      <c r="B60" s="128"/>
      <c r="C60" s="128"/>
      <c r="D60" s="128"/>
      <c r="E60" s="128"/>
      <c r="F60" s="128"/>
      <c r="G60" s="128"/>
      <c r="H60" s="61"/>
      <c r="I60" s="60" t="str">
        <f t="shared" si="2"/>
        <v>0,00</v>
      </c>
      <c r="J60" s="91"/>
      <c r="K60" s="91"/>
      <c r="L60" s="91"/>
      <c r="M60" s="91"/>
      <c r="N60" s="117"/>
      <c r="O60" s="117"/>
    </row>
    <row r="61" spans="1:15" s="90" customFormat="1" ht="10.5" customHeight="1" x14ac:dyDescent="0.25">
      <c r="A61" s="49">
        <v>18</v>
      </c>
      <c r="B61" s="128"/>
      <c r="C61" s="128"/>
      <c r="D61" s="128"/>
      <c r="E61" s="128"/>
      <c r="F61" s="128"/>
      <c r="G61" s="128"/>
      <c r="H61" s="61"/>
      <c r="I61" s="60" t="str">
        <f t="shared" si="2"/>
        <v>0,00</v>
      </c>
      <c r="J61" s="91"/>
      <c r="K61" s="91"/>
      <c r="L61" s="91"/>
      <c r="M61" s="91"/>
      <c r="N61" s="117"/>
      <c r="O61" s="117"/>
    </row>
    <row r="62" spans="1:15" s="90" customFormat="1" ht="10.5" customHeight="1" x14ac:dyDescent="0.25">
      <c r="A62" s="45">
        <v>19</v>
      </c>
      <c r="B62" s="128"/>
      <c r="C62" s="128"/>
      <c r="D62" s="128"/>
      <c r="E62" s="128"/>
      <c r="F62" s="128"/>
      <c r="G62" s="128"/>
      <c r="H62" s="61"/>
      <c r="I62" s="60" t="str">
        <f t="shared" si="2"/>
        <v>0,00</v>
      </c>
      <c r="J62" s="91"/>
      <c r="K62" s="91"/>
      <c r="L62" s="91"/>
      <c r="M62" s="91"/>
      <c r="N62" s="117"/>
      <c r="O62" s="117"/>
    </row>
    <row r="63" spans="1:15" s="90" customFormat="1" ht="10.5" customHeight="1" x14ac:dyDescent="0.25">
      <c r="A63" s="49">
        <v>20</v>
      </c>
      <c r="B63" s="128"/>
      <c r="C63" s="128"/>
      <c r="D63" s="128"/>
      <c r="E63" s="128"/>
      <c r="F63" s="128"/>
      <c r="G63" s="128"/>
      <c r="H63" s="61"/>
      <c r="I63" s="60" t="str">
        <f t="shared" si="2"/>
        <v>0,00</v>
      </c>
      <c r="J63" s="91"/>
      <c r="K63" s="91"/>
      <c r="L63" s="91"/>
      <c r="M63" s="91"/>
      <c r="N63" s="117"/>
      <c r="O63" s="117"/>
    </row>
    <row r="64" spans="1:15" s="90" customFormat="1" ht="10.5" customHeight="1" x14ac:dyDescent="0.25">
      <c r="A64" s="45">
        <v>21</v>
      </c>
      <c r="B64" s="128"/>
      <c r="C64" s="128"/>
      <c r="D64" s="128"/>
      <c r="E64" s="128"/>
      <c r="F64" s="128"/>
      <c r="G64" s="128"/>
      <c r="H64" s="59"/>
      <c r="I64" s="60" t="str">
        <f t="shared" si="2"/>
        <v>0,00</v>
      </c>
      <c r="J64" s="91"/>
      <c r="K64" s="91"/>
      <c r="L64" s="91"/>
      <c r="M64" s="91"/>
      <c r="N64" s="117"/>
      <c r="O64" s="117"/>
    </row>
    <row r="65" spans="1:15" s="90" customFormat="1" ht="10.5" customHeight="1" x14ac:dyDescent="0.25">
      <c r="A65" s="49">
        <v>22</v>
      </c>
      <c r="B65" s="128"/>
      <c r="C65" s="128"/>
      <c r="D65" s="128"/>
      <c r="E65" s="128"/>
      <c r="F65" s="128"/>
      <c r="G65" s="128"/>
      <c r="H65" s="61"/>
      <c r="I65" s="60" t="str">
        <f t="shared" si="2"/>
        <v>0,00</v>
      </c>
      <c r="J65" s="91"/>
      <c r="K65" s="91"/>
      <c r="L65" s="91"/>
      <c r="M65" s="91"/>
      <c r="N65" s="117"/>
      <c r="O65" s="117"/>
    </row>
    <row r="66" spans="1:15" s="90" customFormat="1" ht="10.5" customHeight="1" x14ac:dyDescent="0.25">
      <c r="A66" s="45">
        <v>23</v>
      </c>
      <c r="B66" s="128"/>
      <c r="C66" s="128"/>
      <c r="D66" s="128"/>
      <c r="E66" s="128"/>
      <c r="F66" s="128"/>
      <c r="G66" s="128"/>
      <c r="H66" s="61"/>
      <c r="I66" s="60" t="str">
        <f t="shared" si="2"/>
        <v>0,00</v>
      </c>
      <c r="J66" s="91"/>
      <c r="K66" s="91"/>
      <c r="L66" s="91"/>
      <c r="M66" s="91"/>
      <c r="N66" s="117"/>
      <c r="O66" s="117"/>
    </row>
    <row r="67" spans="1:15" s="90" customFormat="1" ht="10.5" customHeight="1" x14ac:dyDescent="0.25">
      <c r="A67" s="49">
        <v>24</v>
      </c>
      <c r="B67" s="128"/>
      <c r="C67" s="128"/>
      <c r="D67" s="128"/>
      <c r="E67" s="128"/>
      <c r="F67" s="128"/>
      <c r="G67" s="128"/>
      <c r="H67" s="61"/>
      <c r="I67" s="60" t="str">
        <f t="shared" si="2"/>
        <v>0,00</v>
      </c>
      <c r="J67" s="91"/>
      <c r="K67" s="91"/>
      <c r="L67" s="91"/>
      <c r="M67" s="91"/>
      <c r="N67" s="117"/>
      <c r="O67" s="117"/>
    </row>
    <row r="68" spans="1:15" s="90" customFormat="1" ht="10.5" customHeight="1" x14ac:dyDescent="0.25">
      <c r="A68" s="45">
        <v>25</v>
      </c>
      <c r="B68" s="128"/>
      <c r="C68" s="128"/>
      <c r="D68" s="128"/>
      <c r="E68" s="128"/>
      <c r="F68" s="128"/>
      <c r="G68" s="128"/>
      <c r="H68" s="61"/>
      <c r="I68" s="60" t="str">
        <f t="shared" si="2"/>
        <v>0,00</v>
      </c>
      <c r="J68" s="91"/>
      <c r="K68" s="91"/>
      <c r="L68" s="91"/>
      <c r="M68" s="91"/>
      <c r="N68" s="117"/>
      <c r="O68" s="117"/>
    </row>
    <row r="69" spans="1:15" s="90" customFormat="1" ht="10.5" customHeight="1" x14ac:dyDescent="0.25">
      <c r="A69" s="49">
        <v>26</v>
      </c>
      <c r="B69" s="128"/>
      <c r="C69" s="128"/>
      <c r="D69" s="128"/>
      <c r="E69" s="128"/>
      <c r="F69" s="128"/>
      <c r="G69" s="128"/>
      <c r="H69" s="61"/>
      <c r="I69" s="60" t="str">
        <f t="shared" si="2"/>
        <v>0,00</v>
      </c>
      <c r="J69" s="91"/>
      <c r="K69" s="91"/>
      <c r="L69" s="91"/>
      <c r="M69" s="91"/>
      <c r="N69" s="117"/>
      <c r="O69" s="117"/>
    </row>
    <row r="70" spans="1:15" s="90" customFormat="1" ht="10.5" customHeight="1" x14ac:dyDescent="0.25">
      <c r="A70" s="45">
        <v>27</v>
      </c>
      <c r="B70" s="119"/>
      <c r="C70" s="119"/>
      <c r="D70" s="119"/>
      <c r="E70" s="119"/>
      <c r="F70" s="128"/>
      <c r="G70" s="128"/>
      <c r="H70" s="61"/>
      <c r="I70" s="60" t="str">
        <f t="shared" si="2"/>
        <v>0,00</v>
      </c>
      <c r="J70" s="91"/>
      <c r="K70" s="91"/>
      <c r="L70" s="91"/>
      <c r="M70" s="91"/>
      <c r="N70" s="117"/>
      <c r="O70" s="117"/>
    </row>
    <row r="71" spans="1:15" s="90" customFormat="1" ht="10.5" customHeight="1" x14ac:dyDescent="0.25">
      <c r="A71" s="49">
        <v>28</v>
      </c>
      <c r="B71" s="119"/>
      <c r="C71" s="119"/>
      <c r="D71" s="119"/>
      <c r="E71" s="119"/>
      <c r="F71" s="128"/>
      <c r="G71" s="128"/>
      <c r="H71" s="61"/>
      <c r="I71" s="60" t="str">
        <f t="shared" si="2"/>
        <v>0,00</v>
      </c>
      <c r="J71" s="91"/>
      <c r="K71" s="91"/>
      <c r="L71" s="91"/>
      <c r="M71" s="91"/>
      <c r="N71" s="117"/>
      <c r="O71" s="117"/>
    </row>
    <row r="72" spans="1:15" s="90" customFormat="1" ht="10.5" customHeight="1" x14ac:dyDescent="0.25">
      <c r="A72" s="45">
        <v>29</v>
      </c>
      <c r="B72" s="119"/>
      <c r="C72" s="119"/>
      <c r="D72" s="119"/>
      <c r="E72" s="119"/>
      <c r="F72" s="128"/>
      <c r="G72" s="128"/>
      <c r="H72" s="61"/>
      <c r="I72" s="60" t="str">
        <f t="shared" si="2"/>
        <v>0,00</v>
      </c>
      <c r="J72" s="91"/>
      <c r="K72" s="91"/>
      <c r="L72" s="91"/>
      <c r="M72" s="91"/>
      <c r="N72" s="117"/>
      <c r="O72" s="117"/>
    </row>
    <row r="73" spans="1:15" s="90" customFormat="1" ht="10.5" customHeight="1" x14ac:dyDescent="0.25">
      <c r="A73" s="49">
        <v>30</v>
      </c>
      <c r="B73" s="119"/>
      <c r="C73" s="119"/>
      <c r="D73" s="119"/>
      <c r="E73" s="119"/>
      <c r="F73" s="128"/>
      <c r="G73" s="128"/>
      <c r="H73" s="61"/>
      <c r="I73" s="60" t="str">
        <f t="shared" si="2"/>
        <v>0,00</v>
      </c>
      <c r="J73" s="91"/>
      <c r="K73" s="91"/>
      <c r="L73" s="91"/>
      <c r="M73" s="91"/>
      <c r="N73" s="117"/>
      <c r="O73" s="117"/>
    </row>
    <row r="74" spans="1:15" s="90" customFormat="1" ht="10.5" customHeight="1" x14ac:dyDescent="0.25">
      <c r="A74" s="45">
        <v>31</v>
      </c>
      <c r="B74" s="119"/>
      <c r="C74" s="119"/>
      <c r="D74" s="119"/>
      <c r="E74" s="119"/>
      <c r="F74" s="128"/>
      <c r="G74" s="128"/>
      <c r="H74" s="61"/>
      <c r="I74" s="60" t="str">
        <f t="shared" si="2"/>
        <v>0,00</v>
      </c>
      <c r="J74" s="91"/>
      <c r="K74" s="91"/>
      <c r="L74" s="91"/>
      <c r="M74" s="91"/>
      <c r="N74" s="117"/>
      <c r="O74" s="117"/>
    </row>
    <row r="75" spans="1:15" s="90" customFormat="1" ht="10.5" customHeight="1" x14ac:dyDescent="0.25">
      <c r="A75" s="49">
        <v>32</v>
      </c>
      <c r="B75" s="119"/>
      <c r="C75" s="119"/>
      <c r="D75" s="119"/>
      <c r="E75" s="119"/>
      <c r="F75" s="128"/>
      <c r="G75" s="128"/>
      <c r="H75" s="61"/>
      <c r="I75" s="60" t="str">
        <f t="shared" si="2"/>
        <v>0,00</v>
      </c>
      <c r="J75" s="91"/>
      <c r="K75" s="91"/>
      <c r="L75" s="91"/>
      <c r="M75" s="91"/>
      <c r="N75" s="117"/>
      <c r="O75" s="117"/>
    </row>
    <row r="76" spans="1:15" s="90" customFormat="1" ht="10.5" customHeight="1" x14ac:dyDescent="0.25">
      <c r="A76" s="45">
        <v>33</v>
      </c>
      <c r="B76" s="119"/>
      <c r="C76" s="119"/>
      <c r="D76" s="119"/>
      <c r="E76" s="119"/>
      <c r="F76" s="128"/>
      <c r="G76" s="128"/>
      <c r="H76" s="61"/>
      <c r="I76" s="60" t="str">
        <f t="shared" si="2"/>
        <v>0,00</v>
      </c>
      <c r="J76" s="91"/>
      <c r="K76" s="91"/>
      <c r="L76" s="91"/>
      <c r="M76" s="91"/>
      <c r="N76" s="117"/>
      <c r="O76" s="117"/>
    </row>
    <row r="77" spans="1:15" s="90" customFormat="1" ht="10.5" customHeight="1" x14ac:dyDescent="0.25">
      <c r="A77" s="49">
        <v>34</v>
      </c>
      <c r="B77" s="119"/>
      <c r="C77" s="119"/>
      <c r="D77" s="119"/>
      <c r="E77" s="119"/>
      <c r="F77" s="129"/>
      <c r="G77" s="129"/>
      <c r="H77" s="61"/>
      <c r="I77" s="60" t="str">
        <f t="shared" si="2"/>
        <v>0,00</v>
      </c>
      <c r="J77" s="91"/>
      <c r="K77" s="91"/>
      <c r="L77" s="91"/>
      <c r="M77" s="91"/>
      <c r="N77" s="117"/>
      <c r="O77" s="117"/>
    </row>
    <row r="78" spans="1:15" s="90" customFormat="1" ht="10.5" customHeight="1" x14ac:dyDescent="0.25">
      <c r="A78" s="45">
        <v>35</v>
      </c>
      <c r="B78" s="128"/>
      <c r="C78" s="128"/>
      <c r="D78" s="128"/>
      <c r="E78" s="128"/>
      <c r="F78" s="128"/>
      <c r="G78" s="128"/>
      <c r="H78" s="61"/>
      <c r="I78" s="60" t="str">
        <f t="shared" si="2"/>
        <v>0,00</v>
      </c>
      <c r="J78" s="91"/>
      <c r="K78" s="91"/>
      <c r="L78" s="91"/>
      <c r="M78" s="91"/>
      <c r="N78" s="117"/>
      <c r="O78" s="117"/>
    </row>
    <row r="79" spans="1:15" s="1" customFormat="1" ht="10.5" customHeight="1" x14ac:dyDescent="0.15">
      <c r="A79" s="3"/>
      <c r="B79" s="3"/>
      <c r="C79" s="3"/>
      <c r="D79" s="3"/>
      <c r="E79" s="3"/>
      <c r="F79" s="62"/>
      <c r="G79" s="62"/>
      <c r="H79" s="62"/>
      <c r="I79" s="4"/>
      <c r="J79" s="76"/>
      <c r="K79" s="76"/>
      <c r="L79" s="76"/>
      <c r="M79" s="76"/>
      <c r="N79" s="112"/>
      <c r="O79" s="112"/>
    </row>
    <row r="80" spans="1:15" s="1" customFormat="1" ht="10.5" customHeight="1" x14ac:dyDescent="0.15">
      <c r="A80" s="3"/>
      <c r="B80" s="3"/>
      <c r="C80" s="3"/>
      <c r="D80" s="3"/>
      <c r="E80" s="3"/>
      <c r="F80" s="62"/>
      <c r="G80" s="62"/>
      <c r="H80" s="62"/>
      <c r="I80" s="4"/>
      <c r="J80" s="76"/>
      <c r="K80" s="76"/>
      <c r="L80" s="76"/>
      <c r="M80" s="76"/>
      <c r="N80" s="112"/>
      <c r="O80" s="112"/>
    </row>
    <row r="81" spans="1:15" s="1" customFormat="1" ht="10.5" customHeight="1" x14ac:dyDescent="0.15">
      <c r="A81" s="3"/>
      <c r="B81" s="3"/>
      <c r="C81" s="3"/>
      <c r="D81" s="3"/>
      <c r="E81" s="3"/>
      <c r="F81" s="62"/>
      <c r="G81" s="62"/>
      <c r="H81" s="62"/>
      <c r="I81" s="4"/>
      <c r="J81" s="76"/>
      <c r="K81" s="76"/>
      <c r="L81" s="76"/>
      <c r="M81" s="76"/>
      <c r="N81" s="112"/>
      <c r="O81" s="112"/>
    </row>
    <row r="82" spans="1:15" s="1" customFormat="1" ht="10.5" customHeight="1" x14ac:dyDescent="0.15">
      <c r="A82" s="3"/>
      <c r="B82" s="3"/>
      <c r="C82" s="3"/>
      <c r="D82" s="3"/>
      <c r="E82" s="3"/>
      <c r="F82" s="62"/>
      <c r="G82" s="62"/>
      <c r="H82" s="62"/>
      <c r="I82" s="4"/>
      <c r="J82" s="76"/>
      <c r="K82" s="76"/>
      <c r="L82" s="76"/>
      <c r="M82" s="76"/>
      <c r="N82" s="112"/>
      <c r="O82" s="112"/>
    </row>
    <row r="83" spans="1:15" s="24" customFormat="1" ht="11.25" customHeight="1" x14ac:dyDescent="0.25">
      <c r="A83" s="56"/>
      <c r="B83" s="57" t="s">
        <v>27</v>
      </c>
      <c r="C83" s="56"/>
      <c r="D83" s="56"/>
      <c r="E83" s="56"/>
      <c r="F83" s="123" t="s">
        <v>28</v>
      </c>
      <c r="G83" s="123"/>
      <c r="H83" s="71" t="s">
        <v>29</v>
      </c>
      <c r="I83" s="58" t="s">
        <v>30</v>
      </c>
      <c r="J83" s="80"/>
      <c r="K83" s="80"/>
      <c r="L83" s="80"/>
      <c r="M83" s="80"/>
      <c r="N83" s="114"/>
      <c r="O83" s="114"/>
    </row>
    <row r="84" spans="1:15" s="90" customFormat="1" ht="10.5" customHeight="1" x14ac:dyDescent="0.25">
      <c r="A84" s="49">
        <v>36</v>
      </c>
      <c r="B84" s="119"/>
      <c r="C84" s="119"/>
      <c r="D84" s="119"/>
      <c r="E84" s="119"/>
      <c r="F84" s="128"/>
      <c r="G84" s="128"/>
      <c r="H84" s="61"/>
      <c r="I84" s="60" t="str">
        <f t="shared" ref="I84:I114" si="3">IF(AND(H84&gt;=0.1,H84&lt;25),"0,30",IF(AND(H84&gt;=25,H84&lt;=49),"0,40",IF(AND(H84&gt;=50,H84&lt;=1000),"0,50",IF(AND(H84=0),"0,00"))))</f>
        <v>0,00</v>
      </c>
      <c r="J84" s="91"/>
      <c r="K84" s="91"/>
      <c r="L84" s="91"/>
      <c r="M84" s="91"/>
      <c r="N84" s="117"/>
      <c r="O84" s="117"/>
    </row>
    <row r="85" spans="1:15" s="90" customFormat="1" ht="10.5" customHeight="1" x14ac:dyDescent="0.25">
      <c r="A85" s="45">
        <v>37</v>
      </c>
      <c r="B85" s="119"/>
      <c r="C85" s="119"/>
      <c r="D85" s="119"/>
      <c r="E85" s="119"/>
      <c r="F85" s="128"/>
      <c r="G85" s="128"/>
      <c r="H85" s="61"/>
      <c r="I85" s="60" t="str">
        <f t="shared" si="3"/>
        <v>0,00</v>
      </c>
      <c r="J85" s="91"/>
      <c r="K85" s="91"/>
      <c r="L85" s="91"/>
      <c r="M85" s="91"/>
      <c r="N85" s="117"/>
      <c r="O85" s="117"/>
    </row>
    <row r="86" spans="1:15" s="90" customFormat="1" ht="10.5" customHeight="1" x14ac:dyDescent="0.25">
      <c r="A86" s="49">
        <v>38</v>
      </c>
      <c r="B86" s="119"/>
      <c r="C86" s="119"/>
      <c r="D86" s="119"/>
      <c r="E86" s="119"/>
      <c r="F86" s="128"/>
      <c r="G86" s="128"/>
      <c r="H86" s="61"/>
      <c r="I86" s="60" t="str">
        <f t="shared" si="3"/>
        <v>0,00</v>
      </c>
      <c r="J86" s="91"/>
      <c r="K86" s="91"/>
      <c r="L86" s="91"/>
      <c r="M86" s="91"/>
      <c r="N86" s="117"/>
      <c r="O86" s="117"/>
    </row>
    <row r="87" spans="1:15" s="90" customFormat="1" ht="10.5" customHeight="1" x14ac:dyDescent="0.25">
      <c r="A87" s="49">
        <v>39</v>
      </c>
      <c r="B87" s="119"/>
      <c r="C87" s="119"/>
      <c r="D87" s="119"/>
      <c r="E87" s="119"/>
      <c r="F87" s="128"/>
      <c r="G87" s="128"/>
      <c r="H87" s="61"/>
      <c r="I87" s="60" t="str">
        <f t="shared" si="3"/>
        <v>0,00</v>
      </c>
      <c r="J87" s="91"/>
      <c r="K87" s="91"/>
      <c r="L87" s="91"/>
      <c r="M87" s="91"/>
      <c r="N87" s="117"/>
      <c r="O87" s="117"/>
    </row>
    <row r="88" spans="1:15" s="90" customFormat="1" ht="10.5" customHeight="1" x14ac:dyDescent="0.25">
      <c r="A88" s="45">
        <v>40</v>
      </c>
      <c r="B88" s="119"/>
      <c r="C88" s="119"/>
      <c r="D88" s="119"/>
      <c r="E88" s="119"/>
      <c r="F88" s="128"/>
      <c r="G88" s="128"/>
      <c r="H88" s="61"/>
      <c r="I88" s="60" t="str">
        <f t="shared" si="3"/>
        <v>0,00</v>
      </c>
      <c r="J88" s="91"/>
      <c r="K88" s="91"/>
      <c r="L88" s="91"/>
      <c r="M88" s="91"/>
      <c r="N88" s="117"/>
      <c r="O88" s="117"/>
    </row>
    <row r="89" spans="1:15" s="90" customFormat="1" ht="10.5" customHeight="1" x14ac:dyDescent="0.25">
      <c r="A89" s="49">
        <v>41</v>
      </c>
      <c r="B89" s="119"/>
      <c r="C89" s="119"/>
      <c r="D89" s="119"/>
      <c r="E89" s="119"/>
      <c r="F89" s="128"/>
      <c r="G89" s="128"/>
      <c r="H89" s="61"/>
      <c r="I89" s="60" t="str">
        <f t="shared" si="3"/>
        <v>0,00</v>
      </c>
      <c r="J89" s="91"/>
      <c r="K89" s="91"/>
      <c r="L89" s="91"/>
      <c r="M89" s="91"/>
      <c r="N89" s="117"/>
      <c r="O89" s="117"/>
    </row>
    <row r="90" spans="1:15" s="90" customFormat="1" ht="10.5" customHeight="1" x14ac:dyDescent="0.25">
      <c r="A90" s="49">
        <v>42</v>
      </c>
      <c r="B90" s="119"/>
      <c r="C90" s="119"/>
      <c r="D90" s="119"/>
      <c r="E90" s="119"/>
      <c r="F90" s="128"/>
      <c r="G90" s="128"/>
      <c r="H90" s="61"/>
      <c r="I90" s="60" t="str">
        <f t="shared" si="3"/>
        <v>0,00</v>
      </c>
      <c r="J90" s="91"/>
      <c r="K90" s="91"/>
      <c r="L90" s="91"/>
      <c r="M90" s="91"/>
      <c r="N90" s="117"/>
      <c r="O90" s="117"/>
    </row>
    <row r="91" spans="1:15" s="90" customFormat="1" ht="10.5" customHeight="1" x14ac:dyDescent="0.25">
      <c r="A91" s="45">
        <v>43</v>
      </c>
      <c r="B91" s="119"/>
      <c r="C91" s="119"/>
      <c r="D91" s="119"/>
      <c r="E91" s="119"/>
      <c r="F91" s="128"/>
      <c r="G91" s="128"/>
      <c r="H91" s="61"/>
      <c r="I91" s="60" t="str">
        <f t="shared" si="3"/>
        <v>0,00</v>
      </c>
      <c r="J91" s="91"/>
      <c r="K91" s="91"/>
      <c r="L91" s="91"/>
      <c r="M91" s="91"/>
      <c r="N91" s="117"/>
      <c r="O91" s="117"/>
    </row>
    <row r="92" spans="1:15" s="90" customFormat="1" ht="10.5" customHeight="1" x14ac:dyDescent="0.25">
      <c r="A92" s="49">
        <v>44</v>
      </c>
      <c r="B92" s="119"/>
      <c r="C92" s="119"/>
      <c r="D92" s="119"/>
      <c r="E92" s="119"/>
      <c r="F92" s="128"/>
      <c r="G92" s="128"/>
      <c r="H92" s="61"/>
      <c r="I92" s="60" t="str">
        <f t="shared" si="3"/>
        <v>0,00</v>
      </c>
      <c r="J92" s="91"/>
      <c r="K92" s="91"/>
      <c r="L92" s="91"/>
      <c r="M92" s="91"/>
      <c r="N92" s="117"/>
      <c r="O92" s="117"/>
    </row>
    <row r="93" spans="1:15" s="90" customFormat="1" ht="10.5" customHeight="1" x14ac:dyDescent="0.25">
      <c r="A93" s="49">
        <v>45</v>
      </c>
      <c r="B93" s="119"/>
      <c r="C93" s="119"/>
      <c r="D93" s="119"/>
      <c r="E93" s="119"/>
      <c r="F93" s="128"/>
      <c r="G93" s="128"/>
      <c r="H93" s="61"/>
      <c r="I93" s="60" t="str">
        <f t="shared" si="3"/>
        <v>0,00</v>
      </c>
      <c r="J93" s="91"/>
      <c r="K93" s="91"/>
      <c r="L93" s="91"/>
      <c r="M93" s="91"/>
      <c r="N93" s="117"/>
      <c r="O93" s="117"/>
    </row>
    <row r="94" spans="1:15" s="90" customFormat="1" ht="10.5" customHeight="1" x14ac:dyDescent="0.25">
      <c r="A94" s="45">
        <v>46</v>
      </c>
      <c r="B94" s="119"/>
      <c r="C94" s="119"/>
      <c r="D94" s="119"/>
      <c r="E94" s="119"/>
      <c r="F94" s="128"/>
      <c r="G94" s="128"/>
      <c r="H94" s="61"/>
      <c r="I94" s="60" t="str">
        <f t="shared" si="3"/>
        <v>0,00</v>
      </c>
      <c r="J94" s="91"/>
      <c r="K94" s="91"/>
      <c r="L94" s="91"/>
      <c r="M94" s="91"/>
      <c r="N94" s="117"/>
      <c r="O94" s="117"/>
    </row>
    <row r="95" spans="1:15" s="90" customFormat="1" ht="10.5" customHeight="1" x14ac:dyDescent="0.25">
      <c r="A95" s="49">
        <v>47</v>
      </c>
      <c r="B95" s="119"/>
      <c r="C95" s="119"/>
      <c r="D95" s="119"/>
      <c r="E95" s="119"/>
      <c r="F95" s="128"/>
      <c r="G95" s="128"/>
      <c r="H95" s="61"/>
      <c r="I95" s="60" t="str">
        <f t="shared" si="3"/>
        <v>0,00</v>
      </c>
      <c r="J95" s="91"/>
      <c r="K95" s="91"/>
      <c r="L95" s="91"/>
      <c r="M95" s="91"/>
      <c r="N95" s="117"/>
      <c r="O95" s="117"/>
    </row>
    <row r="96" spans="1:15" s="90" customFormat="1" ht="10.5" customHeight="1" x14ac:dyDescent="0.25">
      <c r="A96" s="49">
        <v>48</v>
      </c>
      <c r="B96" s="119"/>
      <c r="C96" s="119"/>
      <c r="D96" s="119"/>
      <c r="E96" s="119"/>
      <c r="F96" s="128"/>
      <c r="G96" s="128"/>
      <c r="H96" s="61"/>
      <c r="I96" s="60" t="str">
        <f t="shared" si="3"/>
        <v>0,00</v>
      </c>
      <c r="J96" s="91"/>
      <c r="K96" s="91"/>
      <c r="L96" s="91"/>
      <c r="M96" s="91"/>
      <c r="N96" s="117"/>
      <c r="O96" s="117"/>
    </row>
    <row r="97" spans="1:15" s="90" customFormat="1" ht="10.5" customHeight="1" x14ac:dyDescent="0.25">
      <c r="A97" s="45">
        <v>49</v>
      </c>
      <c r="B97" s="119"/>
      <c r="C97" s="119"/>
      <c r="D97" s="119"/>
      <c r="E97" s="119"/>
      <c r="F97" s="128"/>
      <c r="G97" s="128"/>
      <c r="H97" s="61"/>
      <c r="I97" s="60" t="str">
        <f t="shared" si="3"/>
        <v>0,00</v>
      </c>
      <c r="J97" s="91"/>
      <c r="K97" s="91"/>
      <c r="L97" s="91"/>
      <c r="M97" s="91"/>
      <c r="N97" s="117"/>
      <c r="O97" s="117"/>
    </row>
    <row r="98" spans="1:15" s="90" customFormat="1" ht="10.5" customHeight="1" x14ac:dyDescent="0.25">
      <c r="A98" s="49">
        <v>50</v>
      </c>
      <c r="B98" s="119"/>
      <c r="C98" s="119"/>
      <c r="D98" s="119"/>
      <c r="E98" s="119"/>
      <c r="F98" s="128"/>
      <c r="G98" s="128"/>
      <c r="H98" s="61"/>
      <c r="I98" s="60" t="str">
        <f t="shared" si="3"/>
        <v>0,00</v>
      </c>
      <c r="J98" s="91"/>
      <c r="K98" s="91"/>
      <c r="L98" s="91"/>
      <c r="M98" s="91"/>
      <c r="N98" s="117"/>
      <c r="O98" s="117"/>
    </row>
    <row r="99" spans="1:15" s="90" customFormat="1" ht="10.5" customHeight="1" x14ac:dyDescent="0.25">
      <c r="A99" s="49">
        <v>51</v>
      </c>
      <c r="B99" s="119"/>
      <c r="C99" s="119"/>
      <c r="D99" s="119"/>
      <c r="E99" s="119"/>
      <c r="F99" s="128"/>
      <c r="G99" s="128"/>
      <c r="H99" s="61"/>
      <c r="I99" s="60" t="str">
        <f t="shared" si="3"/>
        <v>0,00</v>
      </c>
      <c r="J99" s="91"/>
      <c r="K99" s="91"/>
      <c r="L99" s="91"/>
      <c r="M99" s="91"/>
      <c r="N99" s="117"/>
      <c r="O99" s="117"/>
    </row>
    <row r="100" spans="1:15" s="90" customFormat="1" ht="10.5" customHeight="1" x14ac:dyDescent="0.25">
      <c r="A100" s="45">
        <v>52</v>
      </c>
      <c r="B100" s="119"/>
      <c r="C100" s="119"/>
      <c r="D100" s="119"/>
      <c r="E100" s="119"/>
      <c r="F100" s="128"/>
      <c r="G100" s="128"/>
      <c r="H100" s="61"/>
      <c r="I100" s="60" t="str">
        <f t="shared" si="3"/>
        <v>0,00</v>
      </c>
      <c r="J100" s="91"/>
      <c r="K100" s="91"/>
      <c r="L100" s="91"/>
      <c r="M100" s="91"/>
      <c r="N100" s="117"/>
      <c r="O100" s="117"/>
    </row>
    <row r="101" spans="1:15" s="90" customFormat="1" ht="10.5" customHeight="1" x14ac:dyDescent="0.25">
      <c r="A101" s="49">
        <v>53</v>
      </c>
      <c r="B101" s="119"/>
      <c r="C101" s="119"/>
      <c r="D101" s="119"/>
      <c r="E101" s="119"/>
      <c r="F101" s="128"/>
      <c r="G101" s="128"/>
      <c r="H101" s="61"/>
      <c r="I101" s="60" t="str">
        <f t="shared" si="3"/>
        <v>0,00</v>
      </c>
      <c r="J101" s="91"/>
      <c r="K101" s="91"/>
      <c r="L101" s="91"/>
      <c r="M101" s="91"/>
      <c r="N101" s="117"/>
      <c r="O101" s="117"/>
    </row>
    <row r="102" spans="1:15" s="90" customFormat="1" ht="10.5" customHeight="1" x14ac:dyDescent="0.25">
      <c r="A102" s="49">
        <v>54</v>
      </c>
      <c r="B102" s="119"/>
      <c r="C102" s="119"/>
      <c r="D102" s="119"/>
      <c r="E102" s="119"/>
      <c r="F102" s="128"/>
      <c r="G102" s="128"/>
      <c r="H102" s="61"/>
      <c r="I102" s="60" t="str">
        <f t="shared" si="3"/>
        <v>0,00</v>
      </c>
      <c r="J102" s="91"/>
      <c r="K102" s="91"/>
      <c r="L102" s="91"/>
      <c r="M102" s="91"/>
      <c r="N102" s="117"/>
      <c r="O102" s="117"/>
    </row>
    <row r="103" spans="1:15" s="90" customFormat="1" ht="10.5" customHeight="1" x14ac:dyDescent="0.25">
      <c r="A103" s="45">
        <v>55</v>
      </c>
      <c r="B103" s="119"/>
      <c r="C103" s="119"/>
      <c r="D103" s="119"/>
      <c r="E103" s="119"/>
      <c r="F103" s="128"/>
      <c r="G103" s="128"/>
      <c r="H103" s="61"/>
      <c r="I103" s="60" t="str">
        <f t="shared" si="3"/>
        <v>0,00</v>
      </c>
      <c r="J103" s="91"/>
      <c r="K103" s="91"/>
      <c r="L103" s="91"/>
      <c r="M103" s="91"/>
      <c r="N103" s="117"/>
      <c r="O103" s="117"/>
    </row>
    <row r="104" spans="1:15" s="90" customFormat="1" ht="10.5" customHeight="1" x14ac:dyDescent="0.25">
      <c r="A104" s="49">
        <v>56</v>
      </c>
      <c r="B104" s="119"/>
      <c r="C104" s="119"/>
      <c r="D104" s="119"/>
      <c r="E104" s="119"/>
      <c r="F104" s="128"/>
      <c r="G104" s="128"/>
      <c r="H104" s="61"/>
      <c r="I104" s="60" t="str">
        <f t="shared" si="3"/>
        <v>0,00</v>
      </c>
      <c r="J104" s="91"/>
      <c r="K104" s="91"/>
      <c r="L104" s="91"/>
      <c r="M104" s="91"/>
      <c r="N104" s="117"/>
      <c r="O104" s="117"/>
    </row>
    <row r="105" spans="1:15" s="90" customFormat="1" ht="10.5" customHeight="1" x14ac:dyDescent="0.25">
      <c r="A105" s="49">
        <v>57</v>
      </c>
      <c r="B105" s="119"/>
      <c r="C105" s="119"/>
      <c r="D105" s="119"/>
      <c r="E105" s="119"/>
      <c r="F105" s="128"/>
      <c r="G105" s="128"/>
      <c r="H105" s="61"/>
      <c r="I105" s="60" t="str">
        <f t="shared" si="3"/>
        <v>0,00</v>
      </c>
      <c r="J105" s="91"/>
      <c r="K105" s="91"/>
      <c r="L105" s="91"/>
      <c r="M105" s="91"/>
      <c r="N105" s="117"/>
      <c r="O105" s="117"/>
    </row>
    <row r="106" spans="1:15" s="90" customFormat="1" ht="10.5" customHeight="1" x14ac:dyDescent="0.25">
      <c r="A106" s="45">
        <v>58</v>
      </c>
      <c r="B106" s="119"/>
      <c r="C106" s="119"/>
      <c r="D106" s="119"/>
      <c r="E106" s="119"/>
      <c r="F106" s="128"/>
      <c r="G106" s="128"/>
      <c r="H106" s="61"/>
      <c r="I106" s="60" t="str">
        <f t="shared" si="3"/>
        <v>0,00</v>
      </c>
      <c r="J106" s="91"/>
      <c r="K106" s="91"/>
      <c r="L106" s="91"/>
      <c r="M106" s="91"/>
      <c r="N106" s="117"/>
      <c r="O106" s="117"/>
    </row>
    <row r="107" spans="1:15" s="90" customFormat="1" ht="10.5" customHeight="1" x14ac:dyDescent="0.25">
      <c r="A107" s="49">
        <v>59</v>
      </c>
      <c r="B107" s="119"/>
      <c r="C107" s="119"/>
      <c r="D107" s="119"/>
      <c r="E107" s="119"/>
      <c r="F107" s="128"/>
      <c r="G107" s="128"/>
      <c r="H107" s="61"/>
      <c r="I107" s="60" t="str">
        <f t="shared" si="3"/>
        <v>0,00</v>
      </c>
      <c r="J107" s="91"/>
      <c r="K107" s="91"/>
      <c r="L107" s="91"/>
      <c r="M107" s="91"/>
      <c r="N107" s="117"/>
      <c r="O107" s="117"/>
    </row>
    <row r="108" spans="1:15" s="90" customFormat="1" ht="10.5" customHeight="1" x14ac:dyDescent="0.25">
      <c r="A108" s="49">
        <v>60</v>
      </c>
      <c r="B108" s="119"/>
      <c r="C108" s="119"/>
      <c r="D108" s="119"/>
      <c r="E108" s="119"/>
      <c r="F108" s="128"/>
      <c r="G108" s="128"/>
      <c r="H108" s="61"/>
      <c r="I108" s="60" t="str">
        <f t="shared" si="3"/>
        <v>0,00</v>
      </c>
      <c r="J108" s="91"/>
      <c r="K108" s="91"/>
      <c r="L108" s="91"/>
      <c r="M108" s="91"/>
      <c r="N108" s="117"/>
      <c r="O108" s="117"/>
    </row>
    <row r="109" spans="1:15" s="90" customFormat="1" ht="10.5" customHeight="1" x14ac:dyDescent="0.25">
      <c r="A109" s="45">
        <v>61</v>
      </c>
      <c r="B109" s="119"/>
      <c r="C109" s="119"/>
      <c r="D109" s="119"/>
      <c r="E109" s="119"/>
      <c r="F109" s="128"/>
      <c r="G109" s="128"/>
      <c r="H109" s="61"/>
      <c r="I109" s="60" t="str">
        <f t="shared" si="3"/>
        <v>0,00</v>
      </c>
      <c r="J109" s="91"/>
      <c r="K109" s="91"/>
      <c r="L109" s="91"/>
      <c r="M109" s="91"/>
      <c r="N109" s="117"/>
      <c r="O109" s="117"/>
    </row>
    <row r="110" spans="1:15" s="90" customFormat="1" ht="10.5" customHeight="1" x14ac:dyDescent="0.25">
      <c r="A110" s="49">
        <v>62</v>
      </c>
      <c r="B110" s="119"/>
      <c r="C110" s="119"/>
      <c r="D110" s="119"/>
      <c r="E110" s="119"/>
      <c r="F110" s="128"/>
      <c r="G110" s="128"/>
      <c r="H110" s="61"/>
      <c r="I110" s="60" t="str">
        <f t="shared" si="3"/>
        <v>0,00</v>
      </c>
      <c r="J110" s="91"/>
      <c r="K110" s="91"/>
      <c r="L110" s="91"/>
      <c r="M110" s="91"/>
      <c r="N110" s="117"/>
      <c r="O110" s="117"/>
    </row>
    <row r="111" spans="1:15" s="90" customFormat="1" ht="10.5" customHeight="1" x14ac:dyDescent="0.25">
      <c r="A111" s="49">
        <v>63</v>
      </c>
      <c r="B111" s="119"/>
      <c r="C111" s="119"/>
      <c r="D111" s="119"/>
      <c r="E111" s="119"/>
      <c r="F111" s="128"/>
      <c r="G111" s="128"/>
      <c r="H111" s="61"/>
      <c r="I111" s="60" t="str">
        <f t="shared" si="3"/>
        <v>0,00</v>
      </c>
      <c r="J111" s="91"/>
      <c r="K111" s="91"/>
      <c r="L111" s="91"/>
      <c r="M111" s="91"/>
      <c r="N111" s="117"/>
      <c r="O111" s="117"/>
    </row>
    <row r="112" spans="1:15" s="90" customFormat="1" ht="10.5" customHeight="1" x14ac:dyDescent="0.25">
      <c r="A112" s="45">
        <v>64</v>
      </c>
      <c r="B112" s="119"/>
      <c r="C112" s="119"/>
      <c r="D112" s="119"/>
      <c r="E112" s="119"/>
      <c r="F112" s="128"/>
      <c r="G112" s="128"/>
      <c r="H112" s="61"/>
      <c r="I112" s="60" t="str">
        <f t="shared" si="3"/>
        <v>0,00</v>
      </c>
      <c r="J112" s="91"/>
      <c r="K112" s="91"/>
      <c r="L112" s="91"/>
      <c r="M112" s="91"/>
      <c r="N112" s="117"/>
      <c r="O112" s="117"/>
    </row>
    <row r="113" spans="1:15" s="90" customFormat="1" ht="10.5" customHeight="1" x14ac:dyDescent="0.25">
      <c r="A113" s="49">
        <v>65</v>
      </c>
      <c r="B113" s="119"/>
      <c r="C113" s="119"/>
      <c r="D113" s="119"/>
      <c r="E113" s="119"/>
      <c r="F113" s="128"/>
      <c r="G113" s="128"/>
      <c r="H113" s="61"/>
      <c r="I113" s="60" t="str">
        <f t="shared" si="3"/>
        <v>0,00</v>
      </c>
      <c r="J113" s="91"/>
      <c r="K113" s="91"/>
      <c r="L113" s="91"/>
      <c r="M113" s="91"/>
      <c r="N113" s="117"/>
      <c r="O113" s="117"/>
    </row>
    <row r="114" spans="1:15" s="90" customFormat="1" ht="10.5" customHeight="1" x14ac:dyDescent="0.25">
      <c r="A114" s="49">
        <v>66</v>
      </c>
      <c r="B114" s="119"/>
      <c r="C114" s="119"/>
      <c r="D114" s="119"/>
      <c r="E114" s="119"/>
      <c r="F114" s="128"/>
      <c r="G114" s="128"/>
      <c r="H114" s="61"/>
      <c r="I114" s="60" t="str">
        <f t="shared" si="3"/>
        <v>0,00</v>
      </c>
      <c r="J114" s="91"/>
      <c r="K114" s="91"/>
      <c r="L114" s="91"/>
      <c r="M114" s="91"/>
      <c r="N114" s="117"/>
      <c r="O114" s="117"/>
    </row>
    <row r="115" spans="1:15" ht="10.5" customHeight="1" x14ac:dyDescent="0.15">
      <c r="A115" s="85"/>
      <c r="B115" s="85"/>
      <c r="C115" s="85"/>
      <c r="D115" s="85"/>
      <c r="E115" s="85"/>
      <c r="F115" s="104"/>
      <c r="G115" s="104"/>
      <c r="H115" s="104"/>
      <c r="I115" s="63">
        <f>SUM(I58+I59+I60+I61+I62+I6+I64+I65+I66+I67+I68+I69+I70+I71+I72+I73+I74+I75+I76+I77+I78+I84+I85+I86+I87+I88+I89+I90+I91+I92+I93+I94+I95+I96+I97+I98+I99+I100+I101+I102+I103+I104+I105+I106+I107+I108+I109+I110+I111+I112+I113+I114)</f>
        <v>0</v>
      </c>
    </row>
    <row r="116" spans="1:15" ht="10.5" customHeight="1" x14ac:dyDescent="0.15">
      <c r="A116" s="85"/>
      <c r="B116" s="85"/>
      <c r="C116" s="85"/>
      <c r="D116" s="85"/>
      <c r="E116" s="85"/>
      <c r="F116" s="85"/>
      <c r="G116" s="85"/>
      <c r="H116" s="85"/>
      <c r="I116" s="86"/>
    </row>
    <row r="117" spans="1:15" s="1" customFormat="1" ht="10.5" customHeight="1" x14ac:dyDescent="0.15">
      <c r="A117" s="20" t="s">
        <v>31</v>
      </c>
      <c r="B117" s="21"/>
      <c r="C117" s="20"/>
      <c r="D117" s="20"/>
      <c r="E117" s="20"/>
      <c r="F117" s="21"/>
      <c r="G117" s="21"/>
      <c r="H117" s="22" t="s">
        <v>11</v>
      </c>
      <c r="I117" s="73" t="str">
        <f>I124</f>
        <v>0,00</v>
      </c>
      <c r="J117" s="76"/>
      <c r="K117" s="76"/>
      <c r="L117" s="76"/>
      <c r="M117" s="76"/>
      <c r="N117" s="112"/>
      <c r="O117" s="112"/>
    </row>
    <row r="118" spans="1:15" s="1" customFormat="1" ht="10.5" customHeight="1" x14ac:dyDescent="0.15">
      <c r="A118" s="3"/>
      <c r="B118" s="3"/>
      <c r="C118" s="3"/>
      <c r="D118" s="3"/>
      <c r="E118" s="31"/>
      <c r="F118" s="5"/>
      <c r="G118" s="5"/>
      <c r="H118" s="5"/>
      <c r="I118" s="33"/>
      <c r="J118" s="76"/>
      <c r="K118" s="76"/>
      <c r="L118" s="76"/>
      <c r="M118" s="76"/>
      <c r="N118" s="112"/>
      <c r="O118" s="112"/>
    </row>
    <row r="119" spans="1:15" s="24" customFormat="1" ht="21.75" customHeight="1" x14ac:dyDescent="0.25">
      <c r="A119" s="121" t="s">
        <v>51</v>
      </c>
      <c r="B119" s="121"/>
      <c r="C119" s="121"/>
      <c r="D119" s="121"/>
      <c r="E119" s="121"/>
      <c r="F119" s="121"/>
      <c r="G119" s="121"/>
      <c r="H119" s="121"/>
      <c r="I119" s="121"/>
      <c r="J119" s="80"/>
      <c r="K119" s="80"/>
      <c r="L119" s="80"/>
      <c r="M119" s="80"/>
      <c r="N119" s="114"/>
      <c r="O119" s="114"/>
    </row>
    <row r="120" spans="1:15" s="24" customFormat="1" ht="11.25" customHeight="1" x14ac:dyDescent="0.25">
      <c r="A120" s="118" t="s">
        <v>59</v>
      </c>
      <c r="B120" s="118"/>
      <c r="C120" s="118"/>
      <c r="D120" s="118"/>
      <c r="E120" s="118"/>
      <c r="F120" s="118"/>
      <c r="G120" s="118"/>
      <c r="H120" s="118"/>
      <c r="I120" s="118"/>
      <c r="J120" s="80"/>
      <c r="K120" s="80"/>
      <c r="L120" s="80"/>
      <c r="M120" s="80"/>
      <c r="N120" s="114"/>
      <c r="O120" s="114"/>
    </row>
    <row r="121" spans="1:15" s="24" customFormat="1" ht="11.25" customHeight="1" x14ac:dyDescent="0.25">
      <c r="A121" s="124" t="s">
        <v>58</v>
      </c>
      <c r="B121" s="124"/>
      <c r="C121" s="124"/>
      <c r="D121" s="124"/>
      <c r="E121" s="124"/>
      <c r="F121" s="124"/>
      <c r="G121" s="124"/>
      <c r="H121" s="124"/>
      <c r="I121" s="124"/>
      <c r="J121" s="80"/>
      <c r="K121" s="80"/>
      <c r="L121" s="80"/>
      <c r="M121" s="80"/>
      <c r="N121" s="114"/>
      <c r="O121" s="114"/>
    </row>
    <row r="122" spans="1:15" s="1" customFormat="1" ht="10.5" customHeight="1" x14ac:dyDescent="0.15">
      <c r="A122" s="65"/>
      <c r="B122" s="3"/>
      <c r="C122" s="66"/>
      <c r="D122" s="65"/>
      <c r="E122" s="65"/>
      <c r="F122" s="65"/>
      <c r="G122" s="65"/>
      <c r="H122" s="65"/>
      <c r="I122" s="67"/>
      <c r="J122" s="76"/>
      <c r="K122" s="83" t="s">
        <v>32</v>
      </c>
      <c r="L122" s="83" t="s">
        <v>33</v>
      </c>
      <c r="M122" s="76"/>
      <c r="N122" s="112"/>
      <c r="O122" s="112"/>
    </row>
    <row r="123" spans="1:15" s="1" customFormat="1" ht="10.5" customHeight="1" x14ac:dyDescent="0.15">
      <c r="A123" s="57"/>
      <c r="B123" s="57" t="s">
        <v>34</v>
      </c>
      <c r="C123" s="57"/>
      <c r="D123" s="57"/>
      <c r="E123" s="34" t="s">
        <v>35</v>
      </c>
      <c r="F123" s="34"/>
      <c r="G123" s="125" t="s">
        <v>32</v>
      </c>
      <c r="H123" s="125"/>
      <c r="I123" s="58" t="s">
        <v>30</v>
      </c>
      <c r="J123" s="76"/>
      <c r="K123" s="76" t="s">
        <v>52</v>
      </c>
      <c r="L123" s="84">
        <v>1.5</v>
      </c>
      <c r="M123" s="76"/>
      <c r="N123" s="112"/>
      <c r="O123" s="112"/>
    </row>
    <row r="124" spans="1:15" ht="10.5" customHeight="1" x14ac:dyDescent="0.15">
      <c r="A124" s="45">
        <v>67</v>
      </c>
      <c r="B124" s="126"/>
      <c r="C124" s="126"/>
      <c r="D124" s="126"/>
      <c r="E124" s="127"/>
      <c r="F124" s="127"/>
      <c r="G124" s="127"/>
      <c r="H124" s="127"/>
      <c r="I124" s="68" t="str">
        <f>IF(AND(G124=$K$123),"1,50",IF(AND(G124=$K$124),"2,00",IF(AND(G124=0),"0,00")))</f>
        <v>0,00</v>
      </c>
      <c r="J124" s="106"/>
      <c r="K124" s="105" t="s">
        <v>53</v>
      </c>
      <c r="L124" s="105">
        <v>2</v>
      </c>
    </row>
    <row r="125" spans="1:15" ht="10.5" customHeight="1" x14ac:dyDescent="0.15">
      <c r="A125" s="85"/>
      <c r="B125" s="101"/>
      <c r="C125" s="101"/>
      <c r="D125" s="85"/>
      <c r="E125" s="95"/>
      <c r="F125" s="90"/>
      <c r="G125" s="90"/>
      <c r="H125" s="90"/>
      <c r="I125" s="69" t="str">
        <f>IF(I124&gt;2:2,I124)</f>
        <v>0,00</v>
      </c>
    </row>
    <row r="126" spans="1:15" x14ac:dyDescent="0.15">
      <c r="A126" s="102"/>
      <c r="B126" s="102"/>
      <c r="C126" s="102"/>
      <c r="D126" s="102"/>
      <c r="E126" s="102"/>
      <c r="F126" s="102"/>
      <c r="G126" s="102"/>
      <c r="H126" s="102"/>
      <c r="I126" s="103"/>
    </row>
    <row r="127" spans="1:15" s="1" customFormat="1" ht="10.5" customHeight="1" x14ac:dyDescent="0.15">
      <c r="A127" s="20" t="s">
        <v>36</v>
      </c>
      <c r="B127" s="21"/>
      <c r="C127" s="20"/>
      <c r="D127" s="20"/>
      <c r="E127" s="20"/>
      <c r="F127" s="21"/>
      <c r="G127" s="21"/>
      <c r="H127" s="22" t="s">
        <v>11</v>
      </c>
      <c r="I127" s="64">
        <f>+IF(SUM(I133+I221+I241)&gt;4,4,SUM(I133+I221+I241))</f>
        <v>0</v>
      </c>
      <c r="J127" s="76"/>
      <c r="K127" s="76"/>
      <c r="L127" s="76"/>
      <c r="M127" s="76"/>
      <c r="N127" s="112"/>
      <c r="O127" s="112"/>
    </row>
    <row r="128" spans="1:15" s="1" customFormat="1" x14ac:dyDescent="0.15">
      <c r="A128" s="54"/>
      <c r="B128" s="54"/>
      <c r="C128" s="54"/>
      <c r="D128" s="54"/>
      <c r="E128" s="54"/>
      <c r="F128" s="54"/>
      <c r="G128" s="54"/>
      <c r="H128" s="54"/>
      <c r="I128" s="55"/>
      <c r="J128" s="76"/>
      <c r="K128" s="76"/>
      <c r="L128" s="76"/>
      <c r="M128" s="76"/>
      <c r="N128" s="112"/>
      <c r="O128" s="112"/>
    </row>
    <row r="129" spans="1:15" s="5" customFormat="1" ht="11.25" customHeight="1" x14ac:dyDescent="0.25">
      <c r="A129" s="14" t="s">
        <v>37</v>
      </c>
      <c r="H129" s="15"/>
      <c r="I129" s="33"/>
      <c r="J129" s="79"/>
      <c r="K129" s="79"/>
      <c r="L129" s="79"/>
      <c r="M129" s="79"/>
      <c r="N129" s="113"/>
      <c r="O129" s="113"/>
    </row>
    <row r="130" spans="1:15" s="1" customFormat="1" x14ac:dyDescent="0.15">
      <c r="A130" s="54"/>
      <c r="B130" s="54"/>
      <c r="C130" s="54"/>
      <c r="D130" s="54"/>
      <c r="E130" s="54"/>
      <c r="F130" s="54"/>
      <c r="G130" s="54"/>
      <c r="H130" s="54"/>
      <c r="I130" s="55"/>
      <c r="J130" s="76"/>
      <c r="K130" s="76"/>
      <c r="L130" s="76"/>
      <c r="M130" s="76"/>
      <c r="N130" s="112"/>
      <c r="O130" s="112"/>
    </row>
    <row r="131" spans="1:15" s="1" customFormat="1" x14ac:dyDescent="0.15">
      <c r="A131" s="70"/>
      <c r="B131" s="122" t="s">
        <v>38</v>
      </c>
      <c r="C131" s="122"/>
      <c r="D131" s="122"/>
      <c r="E131" s="122"/>
      <c r="F131" s="122"/>
      <c r="G131" s="123" t="s">
        <v>32</v>
      </c>
      <c r="H131" s="123"/>
      <c r="I131" s="58" t="s">
        <v>30</v>
      </c>
      <c r="J131" s="76"/>
      <c r="K131" s="76"/>
      <c r="L131" s="76"/>
      <c r="M131" s="76"/>
      <c r="N131" s="112"/>
      <c r="O131" s="112"/>
    </row>
    <row r="132" spans="1:15" ht="10.5" customHeight="1" x14ac:dyDescent="0.15">
      <c r="A132" s="45">
        <v>68</v>
      </c>
      <c r="B132" s="119"/>
      <c r="C132" s="119"/>
      <c r="D132" s="119"/>
      <c r="E132" s="119"/>
      <c r="F132" s="119"/>
      <c r="G132" s="120"/>
      <c r="H132" s="120"/>
      <c r="I132" s="74">
        <f>VALUE(J132)</f>
        <v>0</v>
      </c>
      <c r="J132" s="106" t="str">
        <f>IF(AND(G132=$K$133),"0,50",IF(AND(G132=0),"0,00"))</f>
        <v>0,00</v>
      </c>
      <c r="K132" s="105"/>
      <c r="L132" s="105"/>
    </row>
    <row r="133" spans="1:15" ht="10.5" customHeight="1" x14ac:dyDescent="0.15">
      <c r="A133" s="85"/>
      <c r="B133" s="85"/>
      <c r="C133" s="85"/>
      <c r="D133" s="85"/>
      <c r="E133" s="85"/>
      <c r="F133" s="85"/>
      <c r="G133" s="107"/>
      <c r="H133" s="107"/>
      <c r="I133" s="63">
        <f>IF((SUM(I132)&gt;=0.5),0.5,SUM(I132))</f>
        <v>0</v>
      </c>
      <c r="K133" s="105" t="s">
        <v>39</v>
      </c>
      <c r="L133" s="105">
        <v>0.5</v>
      </c>
    </row>
    <row r="134" spans="1:15" s="1" customFormat="1" ht="10.5" customHeight="1" x14ac:dyDescent="0.15">
      <c r="G134" s="2"/>
      <c r="H134" s="2"/>
      <c r="I134" s="75"/>
      <c r="J134" s="76"/>
      <c r="K134" s="84"/>
      <c r="L134" s="84"/>
      <c r="M134" s="76"/>
      <c r="N134" s="112"/>
      <c r="O134" s="112"/>
    </row>
    <row r="135" spans="1:15" s="1" customFormat="1" ht="10.5" customHeight="1" x14ac:dyDescent="0.15">
      <c r="A135" s="20" t="s">
        <v>40</v>
      </c>
      <c r="B135" s="21"/>
      <c r="C135" s="20"/>
      <c r="D135" s="20"/>
      <c r="E135" s="20"/>
      <c r="F135" s="21"/>
      <c r="G135" s="21"/>
      <c r="H135" s="22" t="s">
        <v>11</v>
      </c>
      <c r="I135" s="53">
        <f>+IF(SUM(I144+I229+I249)&gt;4,4,SUM(I144+I229+I249))</f>
        <v>0</v>
      </c>
      <c r="J135" s="76"/>
      <c r="K135" s="76"/>
      <c r="L135" s="76"/>
      <c r="M135" s="76"/>
      <c r="N135" s="112"/>
      <c r="O135" s="112"/>
    </row>
    <row r="136" spans="1:15" s="1" customFormat="1" x14ac:dyDescent="0.15">
      <c r="A136" s="54"/>
      <c r="B136" s="54"/>
      <c r="C136" s="54"/>
      <c r="D136" s="54"/>
      <c r="E136" s="54"/>
      <c r="F136" s="54"/>
      <c r="G136" s="54"/>
      <c r="H136" s="54"/>
      <c r="I136" s="55"/>
      <c r="J136" s="76"/>
      <c r="K136" s="76"/>
      <c r="L136" s="76"/>
      <c r="M136" s="76"/>
      <c r="N136" s="112"/>
      <c r="O136" s="112"/>
    </row>
    <row r="137" spans="1:15" s="24" customFormat="1" ht="22.5" customHeight="1" x14ac:dyDescent="0.25">
      <c r="A137" s="121" t="s">
        <v>41</v>
      </c>
      <c r="B137" s="121"/>
      <c r="C137" s="121"/>
      <c r="D137" s="121"/>
      <c r="E137" s="121"/>
      <c r="F137" s="121"/>
      <c r="G137" s="121"/>
      <c r="H137" s="121"/>
      <c r="I137" s="121"/>
      <c r="J137" s="80"/>
      <c r="K137" s="80"/>
      <c r="L137" s="80"/>
      <c r="M137" s="80"/>
      <c r="N137" s="114"/>
      <c r="O137" s="114"/>
    </row>
    <row r="138" spans="1:15" s="24" customFormat="1" ht="11.25" customHeight="1" x14ac:dyDescent="0.25">
      <c r="A138" s="118" t="s">
        <v>42</v>
      </c>
      <c r="B138" s="118"/>
      <c r="C138" s="118"/>
      <c r="D138" s="118"/>
      <c r="E138" s="118"/>
      <c r="F138" s="118"/>
      <c r="G138" s="118"/>
      <c r="H138" s="118"/>
      <c r="I138" s="118"/>
      <c r="J138" s="80"/>
      <c r="K138" s="80"/>
      <c r="L138" s="80"/>
      <c r="M138" s="80"/>
      <c r="N138" s="114"/>
      <c r="O138" s="114"/>
    </row>
    <row r="139" spans="1:15" s="24" customFormat="1" ht="11.25" customHeight="1" x14ac:dyDescent="0.25">
      <c r="A139" s="118" t="s">
        <v>43</v>
      </c>
      <c r="B139" s="118"/>
      <c r="C139" s="118"/>
      <c r="D139" s="118"/>
      <c r="E139" s="118"/>
      <c r="F139" s="118"/>
      <c r="G139" s="118"/>
      <c r="H139" s="118"/>
      <c r="I139" s="118"/>
      <c r="J139" s="80"/>
      <c r="K139" s="80"/>
      <c r="L139" s="80"/>
      <c r="M139" s="80"/>
      <c r="N139" s="114"/>
      <c r="O139" s="114"/>
    </row>
    <row r="140" spans="1:15" s="24" customFormat="1" ht="11.25" customHeight="1" x14ac:dyDescent="0.25">
      <c r="A140" s="118" t="s">
        <v>44</v>
      </c>
      <c r="B140" s="118"/>
      <c r="C140" s="118"/>
      <c r="D140" s="118"/>
      <c r="E140" s="118"/>
      <c r="F140" s="118"/>
      <c r="G140" s="118"/>
      <c r="H140" s="118"/>
      <c r="I140" s="118"/>
      <c r="J140" s="80"/>
      <c r="K140" s="80"/>
      <c r="L140" s="80"/>
      <c r="M140" s="80"/>
      <c r="N140" s="114"/>
      <c r="O140" s="114"/>
    </row>
    <row r="141" spans="1:15" s="1" customFormat="1" x14ac:dyDescent="0.15">
      <c r="A141" s="54"/>
      <c r="B141" s="54"/>
      <c r="C141" s="54"/>
      <c r="D141" s="54"/>
      <c r="E141" s="54"/>
      <c r="F141" s="54"/>
      <c r="G141" s="54"/>
      <c r="H141" s="54"/>
      <c r="I141" s="55"/>
      <c r="J141" s="76"/>
      <c r="K141" s="76"/>
      <c r="L141" s="76"/>
      <c r="M141" s="76"/>
      <c r="N141" s="112"/>
      <c r="O141" s="112"/>
    </row>
    <row r="142" spans="1:15" s="1" customFormat="1" x14ac:dyDescent="0.15">
      <c r="A142" s="70"/>
      <c r="B142" s="122" t="s">
        <v>45</v>
      </c>
      <c r="C142" s="122"/>
      <c r="D142" s="122"/>
      <c r="E142" s="122"/>
      <c r="F142" s="122"/>
      <c r="G142" s="123" t="s">
        <v>32</v>
      </c>
      <c r="H142" s="123"/>
      <c r="I142" s="58" t="s">
        <v>30</v>
      </c>
      <c r="J142" s="76"/>
      <c r="K142" s="76"/>
      <c r="L142" s="76"/>
      <c r="M142" s="76"/>
      <c r="N142" s="112"/>
      <c r="O142" s="112"/>
    </row>
    <row r="143" spans="1:15" ht="10.5" customHeight="1" x14ac:dyDescent="0.15">
      <c r="A143" s="45">
        <v>69</v>
      </c>
      <c r="B143" s="119"/>
      <c r="C143" s="119"/>
      <c r="D143" s="119"/>
      <c r="E143" s="119"/>
      <c r="F143" s="119"/>
      <c r="G143" s="120"/>
      <c r="H143" s="120"/>
      <c r="I143" s="74">
        <f>VALUE(J143)</f>
        <v>0</v>
      </c>
      <c r="J143" s="106" t="str">
        <f>IF(AND(G143=$K$145),"0,50",IF(AND(G143=$K$144),"0,40",IF(AND(G143=$K$143),"0,20",IF(AND(G143=0),"0,00"))))</f>
        <v>0,00</v>
      </c>
      <c r="K143" s="105" t="s">
        <v>47</v>
      </c>
      <c r="L143" s="105">
        <v>0.2</v>
      </c>
    </row>
    <row r="144" spans="1:15" ht="10.5" customHeight="1" x14ac:dyDescent="0.15">
      <c r="A144" s="85"/>
      <c r="B144" s="85"/>
      <c r="C144" s="85"/>
      <c r="D144" s="85"/>
      <c r="E144" s="85"/>
      <c r="F144" s="85"/>
      <c r="G144" s="107"/>
      <c r="H144" s="107"/>
      <c r="I144" s="63">
        <f>IF((SUM(I143)&gt;=0.5),0.5,SUM(I143))</f>
        <v>0</v>
      </c>
      <c r="K144" s="105" t="s">
        <v>46</v>
      </c>
      <c r="L144" s="105">
        <v>0.4</v>
      </c>
    </row>
    <row r="145" spans="1:12" ht="10.5" customHeight="1" x14ac:dyDescent="0.15">
      <c r="G145" s="107"/>
      <c r="H145" s="107"/>
      <c r="K145" s="105" t="s">
        <v>48</v>
      </c>
      <c r="L145" s="105">
        <v>0.5</v>
      </c>
    </row>
    <row r="146" spans="1:12" ht="21.75" customHeight="1" x14ac:dyDescent="0.15">
      <c r="A146" s="121" t="s">
        <v>49</v>
      </c>
      <c r="B146" s="121"/>
      <c r="C146" s="121"/>
      <c r="D146" s="121"/>
      <c r="E146" s="121"/>
      <c r="F146" s="121"/>
      <c r="G146" s="121"/>
      <c r="H146" s="121"/>
      <c r="I146" s="121"/>
      <c r="L146" s="105"/>
    </row>
    <row r="147" spans="1:12" ht="10.5" customHeight="1" x14ac:dyDescent="0.15">
      <c r="A147" s="16"/>
      <c r="B147" s="1"/>
      <c r="C147" s="1"/>
      <c r="D147" s="1"/>
      <c r="E147" s="1"/>
      <c r="F147" s="1"/>
      <c r="G147" s="1"/>
      <c r="H147" s="1"/>
      <c r="I147" s="2"/>
      <c r="K147" s="105"/>
      <c r="L147" s="105"/>
    </row>
    <row r="148" spans="1:12" ht="10.5" customHeight="1" x14ac:dyDescent="0.15">
      <c r="A148" s="1"/>
      <c r="B148" s="1"/>
      <c r="C148" s="1"/>
      <c r="D148" s="1"/>
      <c r="E148" s="1"/>
      <c r="F148" s="1"/>
      <c r="G148" s="1"/>
      <c r="H148" s="1"/>
      <c r="I148" s="2"/>
      <c r="K148" s="105"/>
      <c r="L148" s="105"/>
    </row>
    <row r="149" spans="1:12" ht="10.5" customHeight="1" x14ac:dyDescent="0.15">
      <c r="A149" s="118" t="s">
        <v>50</v>
      </c>
      <c r="B149" s="118"/>
      <c r="C149" s="118"/>
      <c r="D149" s="118"/>
      <c r="E149" s="118"/>
      <c r="F149" s="118"/>
      <c r="G149" s="118"/>
      <c r="H149" s="118"/>
      <c r="I149" s="118"/>
      <c r="K149" s="105"/>
      <c r="L149" s="105"/>
    </row>
    <row r="150" spans="1:12" ht="10.5" customHeight="1" x14ac:dyDescent="0.15">
      <c r="A150" s="118"/>
      <c r="B150" s="118"/>
      <c r="C150" s="118"/>
      <c r="D150" s="118"/>
      <c r="E150" s="118"/>
      <c r="F150" s="118"/>
      <c r="G150" s="118"/>
      <c r="H150" s="118"/>
      <c r="I150" s="118"/>
      <c r="K150" s="105"/>
      <c r="L150" s="105"/>
    </row>
    <row r="151" spans="1:12" ht="10.5" customHeight="1" x14ac:dyDescent="0.15">
      <c r="B151" s="108"/>
      <c r="C151" s="108"/>
      <c r="D151" s="108"/>
      <c r="E151" s="108"/>
      <c r="F151" s="107"/>
      <c r="G151" s="107"/>
      <c r="H151" s="107"/>
      <c r="K151" s="105"/>
      <c r="L151" s="105"/>
    </row>
    <row r="152" spans="1:12" ht="10.5" customHeight="1" x14ac:dyDescent="0.15">
      <c r="B152" s="108"/>
      <c r="C152" s="108"/>
      <c r="D152" s="108"/>
      <c r="E152" s="108"/>
      <c r="F152" s="107"/>
      <c r="G152" s="107"/>
      <c r="H152" s="107"/>
      <c r="K152" s="105"/>
      <c r="L152" s="105"/>
    </row>
    <row r="153" spans="1:12" ht="23.25" customHeight="1" x14ac:dyDescent="0.15"/>
    <row r="154" spans="1:12" ht="10.5" customHeight="1" x14ac:dyDescent="0.15"/>
    <row r="156" spans="1:12" ht="10.5" customHeight="1" x14ac:dyDescent="0.15"/>
    <row r="157" spans="1:12" ht="10.5" customHeight="1" x14ac:dyDescent="0.15"/>
    <row r="160" spans="1:12" ht="10.5" customHeight="1" x14ac:dyDescent="0.15"/>
    <row r="161" ht="10.5" customHeight="1" x14ac:dyDescent="0.15"/>
    <row r="162" ht="10.5" customHeight="1" x14ac:dyDescent="0.15"/>
  </sheetData>
  <sheetProtection algorithmName="SHA-512" hashValue="Tp1XQ71Q94Rapa2latmr8xfGg+xn6WuRtUYff+6bACDbkwPe2B3xyr7jPwqv1+TJHbr18VzPVkOJLDkRqlwVxA==" saltValue="8mbP0bQeDk7bNVOH8CAzvg==" spinCount="100000" sheet="1" objects="1" scenarios="1"/>
  <mergeCells count="165">
    <mergeCell ref="A7:I11"/>
    <mergeCell ref="C16:F16"/>
    <mergeCell ref="H16:I16"/>
    <mergeCell ref="H18:I18"/>
    <mergeCell ref="A22:I23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A36:I37"/>
    <mergeCell ref="B41:C41"/>
    <mergeCell ref="D41:E41"/>
    <mergeCell ref="B42:C42"/>
    <mergeCell ref="D42:E42"/>
    <mergeCell ref="B43:C43"/>
    <mergeCell ref="D43:E43"/>
    <mergeCell ref="B44:C44"/>
    <mergeCell ref="D44:E44"/>
    <mergeCell ref="B45:C45"/>
    <mergeCell ref="D45:E45"/>
    <mergeCell ref="B46:C46"/>
    <mergeCell ref="D46:E46"/>
    <mergeCell ref="B47:C47"/>
    <mergeCell ref="D47:E47"/>
    <mergeCell ref="A52:I52"/>
    <mergeCell ref="A53:I53"/>
    <mergeCell ref="A54:I54"/>
    <mergeCell ref="A55:I55"/>
    <mergeCell ref="F57:G57"/>
    <mergeCell ref="B58:E58"/>
    <mergeCell ref="F58:G58"/>
    <mergeCell ref="B59:E59"/>
    <mergeCell ref="F59:G59"/>
    <mergeCell ref="B60:E60"/>
    <mergeCell ref="F60:G60"/>
    <mergeCell ref="B61:E61"/>
    <mergeCell ref="F61:G61"/>
    <mergeCell ref="B62:E62"/>
    <mergeCell ref="F62:G62"/>
    <mergeCell ref="B63:E63"/>
    <mergeCell ref="F63:G63"/>
    <mergeCell ref="B64:E64"/>
    <mergeCell ref="F64:G64"/>
    <mergeCell ref="B65:E65"/>
    <mergeCell ref="F65:G65"/>
    <mergeCell ref="B66:E66"/>
    <mergeCell ref="F66:G66"/>
    <mergeCell ref="B67:E67"/>
    <mergeCell ref="F67:G67"/>
    <mergeCell ref="B68:E68"/>
    <mergeCell ref="F68:G68"/>
    <mergeCell ref="B69:E69"/>
    <mergeCell ref="F69:G69"/>
    <mergeCell ref="B70:E70"/>
    <mergeCell ref="F70:G70"/>
    <mergeCell ref="B71:E71"/>
    <mergeCell ref="F71:G71"/>
    <mergeCell ref="B72:E72"/>
    <mergeCell ref="F72:G72"/>
    <mergeCell ref="B73:E73"/>
    <mergeCell ref="F73:G73"/>
    <mergeCell ref="B74:E74"/>
    <mergeCell ref="F74:G74"/>
    <mergeCell ref="B75:E75"/>
    <mergeCell ref="F75:G75"/>
    <mergeCell ref="B76:E76"/>
    <mergeCell ref="F76:G76"/>
    <mergeCell ref="B77:E77"/>
    <mergeCell ref="F77:G77"/>
    <mergeCell ref="B78:E78"/>
    <mergeCell ref="F78:G78"/>
    <mergeCell ref="F83:G83"/>
    <mergeCell ref="B84:E84"/>
    <mergeCell ref="F84:G84"/>
    <mergeCell ref="B85:E85"/>
    <mergeCell ref="F85:G85"/>
    <mergeCell ref="B86:E86"/>
    <mergeCell ref="F86:G86"/>
    <mergeCell ref="B87:E87"/>
    <mergeCell ref="F87:G87"/>
    <mergeCell ref="B88:E88"/>
    <mergeCell ref="F88:G88"/>
    <mergeCell ref="B89:E89"/>
    <mergeCell ref="F89:G89"/>
    <mergeCell ref="B90:E90"/>
    <mergeCell ref="F90:G90"/>
    <mergeCell ref="B91:E91"/>
    <mergeCell ref="F91:G91"/>
    <mergeCell ref="B92:E92"/>
    <mergeCell ref="F92:G92"/>
    <mergeCell ref="B93:E93"/>
    <mergeCell ref="F93:G93"/>
    <mergeCell ref="B94:E94"/>
    <mergeCell ref="F94:G94"/>
    <mergeCell ref="B95:E95"/>
    <mergeCell ref="F95:G95"/>
    <mergeCell ref="B96:E96"/>
    <mergeCell ref="F96:G96"/>
    <mergeCell ref="B97:E97"/>
    <mergeCell ref="F97:G97"/>
    <mergeCell ref="B98:E98"/>
    <mergeCell ref="F98:G98"/>
    <mergeCell ref="B99:E99"/>
    <mergeCell ref="F99:G99"/>
    <mergeCell ref="B100:E100"/>
    <mergeCell ref="F100:G100"/>
    <mergeCell ref="B101:E101"/>
    <mergeCell ref="F101:G101"/>
    <mergeCell ref="B102:E102"/>
    <mergeCell ref="F102:G102"/>
    <mergeCell ref="B103:E103"/>
    <mergeCell ref="F103:G103"/>
    <mergeCell ref="B104:E104"/>
    <mergeCell ref="F104:G104"/>
    <mergeCell ref="B105:E105"/>
    <mergeCell ref="F105:G105"/>
    <mergeCell ref="B106:E106"/>
    <mergeCell ref="F106:G106"/>
    <mergeCell ref="B107:E107"/>
    <mergeCell ref="F107:G107"/>
    <mergeCell ref="B108:E108"/>
    <mergeCell ref="F108:G108"/>
    <mergeCell ref="B109:E109"/>
    <mergeCell ref="F109:G109"/>
    <mergeCell ref="B110:E110"/>
    <mergeCell ref="F110:G110"/>
    <mergeCell ref="B111:E111"/>
    <mergeCell ref="F111:G111"/>
    <mergeCell ref="B112:E112"/>
    <mergeCell ref="F112:G112"/>
    <mergeCell ref="B113:E113"/>
    <mergeCell ref="F113:G113"/>
    <mergeCell ref="B114:E114"/>
    <mergeCell ref="F114:G114"/>
    <mergeCell ref="A119:I119"/>
    <mergeCell ref="A120:I120"/>
    <mergeCell ref="A121:I121"/>
    <mergeCell ref="G123:H123"/>
    <mergeCell ref="B124:D124"/>
    <mergeCell ref="E124:F124"/>
    <mergeCell ref="G124:H124"/>
    <mergeCell ref="B131:F131"/>
    <mergeCell ref="G131:H131"/>
    <mergeCell ref="A146:I146"/>
    <mergeCell ref="A149:I150"/>
    <mergeCell ref="B132:F132"/>
    <mergeCell ref="G132:H132"/>
    <mergeCell ref="A137:I137"/>
    <mergeCell ref="A138:I138"/>
    <mergeCell ref="A139:I139"/>
    <mergeCell ref="A140:I140"/>
    <mergeCell ref="B142:F142"/>
    <mergeCell ref="G142:H142"/>
    <mergeCell ref="B143:F143"/>
    <mergeCell ref="G143:H143"/>
  </mergeCells>
  <dataValidations count="3">
    <dataValidation type="list" allowBlank="1" showInputMessage="1" showErrorMessage="1" sqref="G132:H132" xr:uid="{00000000-0002-0000-0000-000000000000}">
      <formula1>$K$133</formula1>
      <formula2>0</formula2>
    </dataValidation>
    <dataValidation type="list" allowBlank="1" showInputMessage="1" showErrorMessage="1" sqref="G143:H143" xr:uid="{00000000-0002-0000-0000-000001000000}">
      <formula1>$K$143:$K$145</formula1>
      <formula2>0</formula2>
    </dataValidation>
    <dataValidation type="list" allowBlank="1" showInputMessage="1" showErrorMessage="1" sqref="G124:H124" xr:uid="{00000000-0002-0000-0000-000002000000}">
      <formula1>$K$123:$K$124</formula1>
      <formula2>0</formula2>
    </dataValidation>
  </dataValidations>
  <pageMargins left="0.59027777777777801" right="0.39374999999999999" top="0.55138888888888904" bottom="0.55138888888888904" header="0.511811023622047" footer="0.511811023622047"/>
  <pageSetup paperSize="9" scale="94" fitToHeight="0" orientation="portrait" horizontalDpi="300" verticalDpi="300" r:id="rId1"/>
  <rowBreaks count="1" manualBreakCount="1">
    <brk id="78" max="16383" man="1"/>
  </rowBreaks>
  <ignoredErrors>
    <ignoredError sqref="J143 J13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AUTOVALORACIO MERITS</vt:lpstr>
      <vt:lpstr>'AUTOVALORACIO MERITS'!Área_de_impresión</vt:lpstr>
    </vt:vector>
  </TitlesOfParts>
  <Company>Ajuntament Alella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Marta Mompart Matavera</dc:creator>
  <dc:description/>
  <cp:lastModifiedBy>Teresa Güell Escuer</cp:lastModifiedBy>
  <cp:revision>2</cp:revision>
  <cp:lastPrinted>2024-03-25T12:54:10Z</cp:lastPrinted>
  <dcterms:created xsi:type="dcterms:W3CDTF">2023-02-15T12:45:02Z</dcterms:created>
  <dcterms:modified xsi:type="dcterms:W3CDTF">2025-08-12T12:03:42Z</dcterms:modified>
  <dc:language>ca-ES</dc:language>
</cp:coreProperties>
</file>